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heet1" sheetId="1" r:id="rId1"/>
    <sheet name="CAR SCORES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N21" i="1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N7" i="1"/>
  <c r="N15" i="1"/>
  <c r="U5" i="1"/>
  <c r="U6" i="1"/>
  <c r="U7" i="1"/>
  <c r="U8" i="1"/>
  <c r="U9" i="1"/>
  <c r="U10" i="1"/>
  <c r="U11" i="1"/>
  <c r="U12" i="1"/>
  <c r="U13" i="1"/>
  <c r="U14" i="1"/>
  <c r="U15" i="1"/>
  <c r="U16" i="1"/>
  <c r="AB16" i="1" s="1"/>
  <c r="U17" i="1"/>
  <c r="AB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AB30" i="1" s="1"/>
  <c r="U31" i="1"/>
  <c r="AB31" i="1" s="1"/>
  <c r="U32" i="1"/>
  <c r="U33" i="1"/>
  <c r="AB33" i="1" s="1"/>
  <c r="U34" i="1"/>
  <c r="U35" i="1"/>
  <c r="AB35" i="1" s="1"/>
  <c r="U36" i="1"/>
  <c r="U37" i="1"/>
  <c r="AA5" i="1"/>
  <c r="AA6" i="1"/>
  <c r="AA7" i="1"/>
  <c r="AA8" i="1"/>
  <c r="AA9" i="1"/>
  <c r="AA10" i="1"/>
  <c r="AA11" i="1"/>
  <c r="AA12" i="1"/>
  <c r="AA13" i="1"/>
  <c r="AA14" i="1"/>
  <c r="AA15" i="1"/>
  <c r="AA18" i="1"/>
  <c r="AA19" i="1"/>
  <c r="AA20" i="1"/>
  <c r="AA21" i="1"/>
  <c r="AA22" i="1"/>
  <c r="AA24" i="1"/>
  <c r="AA25" i="1"/>
  <c r="AA26" i="1"/>
  <c r="AA27" i="1"/>
  <c r="AA28" i="1"/>
  <c r="AA29" i="1"/>
  <c r="AA34" i="1"/>
  <c r="AA36" i="1"/>
  <c r="AA37" i="1"/>
  <c r="AB23" i="1"/>
  <c r="AB32" i="1"/>
  <c r="AB38" i="1"/>
  <c r="N37" i="1" l="1"/>
  <c r="N33" i="1"/>
  <c r="AD33" i="1" s="1"/>
  <c r="N25" i="1"/>
  <c r="N17" i="1"/>
  <c r="N5" i="1"/>
  <c r="N31" i="1"/>
  <c r="AD31" i="1" s="1"/>
  <c r="N27" i="1"/>
  <c r="N11" i="1"/>
  <c r="N35" i="1"/>
  <c r="N23" i="1"/>
  <c r="AD23" i="1" s="1"/>
  <c r="N19" i="1"/>
  <c r="N29" i="1"/>
  <c r="N13" i="1"/>
  <c r="N9" i="1"/>
  <c r="N38" i="1"/>
  <c r="N34" i="1"/>
  <c r="N30" i="1"/>
  <c r="AD30" i="1" s="1"/>
  <c r="N26" i="1"/>
  <c r="N22" i="1"/>
  <c r="N18" i="1"/>
  <c r="N14" i="1"/>
  <c r="N10" i="1"/>
  <c r="N6" i="1"/>
  <c r="N36" i="1"/>
  <c r="N32" i="1"/>
  <c r="AD32" i="1" s="1"/>
  <c r="N28" i="1"/>
  <c r="N24" i="1"/>
  <c r="N20" i="1"/>
  <c r="N16" i="1"/>
  <c r="AD16" i="1" s="1"/>
  <c r="N12" i="1"/>
  <c r="N8" i="1"/>
  <c r="AB27" i="1"/>
  <c r="AD27" i="1" s="1"/>
  <c r="AD35" i="1"/>
  <c r="AD17" i="1"/>
  <c r="AB7" i="1"/>
  <c r="AD7" i="1" s="1"/>
  <c r="AB29" i="1"/>
  <c r="AB25" i="1"/>
  <c r="AD25" i="1" s="1"/>
  <c r="AB28" i="1"/>
  <c r="AB24" i="1"/>
  <c r="AB34" i="1"/>
  <c r="AB26" i="1"/>
  <c r="AB20" i="1"/>
  <c r="AB14" i="1"/>
  <c r="AB10" i="1"/>
  <c r="AB6" i="1"/>
  <c r="AB11" i="1"/>
  <c r="AD11" i="1" s="1"/>
  <c r="AB36" i="1"/>
  <c r="AB22" i="1"/>
  <c r="AB18" i="1"/>
  <c r="AB12" i="1"/>
  <c r="AB8" i="1"/>
  <c r="AB21" i="1"/>
  <c r="AD21" i="1" s="1"/>
  <c r="AB15" i="1"/>
  <c r="AD15" i="1" s="1"/>
  <c r="AB37" i="1"/>
  <c r="AD37" i="1" s="1"/>
  <c r="AB19" i="1"/>
  <c r="AB13" i="1"/>
  <c r="AB9" i="1"/>
  <c r="AB5" i="1"/>
  <c r="AD5" i="1" s="1"/>
  <c r="AD34" i="1" l="1"/>
  <c r="AD29" i="1"/>
  <c r="AD19" i="1"/>
  <c r="AD36" i="1"/>
  <c r="AD14" i="1"/>
  <c r="AD9" i="1"/>
  <c r="AD13" i="1"/>
  <c r="AD20" i="1"/>
  <c r="AD22" i="1"/>
  <c r="AD8" i="1"/>
  <c r="AD24" i="1"/>
  <c r="AD12" i="1"/>
  <c r="AD28" i="1"/>
  <c r="AD18" i="1"/>
  <c r="AD6" i="1"/>
  <c r="AD26" i="1"/>
  <c r="AD10" i="1"/>
</calcChain>
</file>

<file path=xl/sharedStrings.xml><?xml version="1.0" encoding="utf-8"?>
<sst xmlns="http://schemas.openxmlformats.org/spreadsheetml/2006/main" count="228" uniqueCount="129">
  <si>
    <t> Aguiar, Michael S (409381) </t>
  </si>
  <si>
    <t> Apostol, Moses (312661) </t>
  </si>
  <si>
    <t> Atachian, Krikor (423065) </t>
  </si>
  <si>
    <t> Bang, Justin H (409181) </t>
  </si>
  <si>
    <t> Co Ting Keh, Lyron O (406527) </t>
  </si>
  <si>
    <t> Cruz, Connor (308799) </t>
  </si>
  <si>
    <t> Dittes, Andrew C (312216) </t>
  </si>
  <si>
    <t> Ernster, Roy A (329632) </t>
  </si>
  <si>
    <t> Geer Haire, Maxwell C (430979) </t>
  </si>
  <si>
    <t> Green, Ryan W (305257) </t>
  </si>
  <si>
    <t> Hernandez, Demetrius D (302146) </t>
  </si>
  <si>
    <t> Hernandez, Xavier A (303384) </t>
  </si>
  <si>
    <t> Horn, Aidan M (424965) </t>
  </si>
  <si>
    <t> Karamyan, Nare (318381) </t>
  </si>
  <si>
    <t> Kauffman, Joshua S (304822) </t>
  </si>
  <si>
    <t> Kim, Alyssa Y (329173) </t>
  </si>
  <si>
    <t> Kim, Yong Hyun (424103) </t>
  </si>
  <si>
    <t> Larreynaga, Nathan A (311163) </t>
  </si>
  <si>
    <t> Lee, Hunter K (429521) </t>
  </si>
  <si>
    <t> Mkrtchyan, Manvel A (310573) </t>
  </si>
  <si>
    <t> O'Bryan, Coleman M (317291) </t>
  </si>
  <si>
    <t> Ozeas, William C (319725) </t>
  </si>
  <si>
    <t> Patel, Reshmi K (319118) </t>
  </si>
  <si>
    <t> Ralston, Jacob (309078) </t>
  </si>
  <si>
    <t> Ramaker, Devon M (318548) </t>
  </si>
  <si>
    <t> Russell, Sean M (318897) </t>
  </si>
  <si>
    <t> Schmit, Tristan D (318808) </t>
  </si>
  <si>
    <t> Sergoyan, Vladimir (314061) </t>
  </si>
  <si>
    <t> Shahverdi Araghifard, Eric (319076) </t>
  </si>
  <si>
    <t> Skowronski, Matthew (306148) </t>
  </si>
  <si>
    <t> Slaughter, Miles D (426895) </t>
  </si>
  <si>
    <t> Tahanian, Harout (432061) </t>
  </si>
  <si>
    <t> Yoon, Jay W (314173) </t>
  </si>
  <si>
    <t>name</t>
  </si>
  <si>
    <t>sn</t>
  </si>
  <si>
    <t>perfect</t>
  </si>
  <si>
    <t>freq</t>
  </si>
  <si>
    <t>tot</t>
  </si>
  <si>
    <t>proj</t>
  </si>
  <si>
    <t>comments</t>
  </si>
  <si>
    <t>pass</t>
  </si>
  <si>
    <t>in</t>
  </si>
  <si>
    <t>write</t>
  </si>
  <si>
    <t>links</t>
  </si>
  <si>
    <t>xtra</t>
  </si>
  <si>
    <t>jpl</t>
  </si>
  <si>
    <t>nice!</t>
  </si>
  <si>
    <t>nice, check links</t>
  </si>
  <si>
    <t>no entries this grading period</t>
  </si>
  <si>
    <t>much improved, keep it up</t>
  </si>
  <si>
    <t>webs</t>
  </si>
  <si>
    <t>arch</t>
  </si>
  <si>
    <t>pencil</t>
  </si>
  <si>
    <t>lego</t>
  </si>
  <si>
    <t>nice job!</t>
  </si>
  <si>
    <t>missing a week of updates</t>
  </si>
  <si>
    <t>only 2 updates this grading period, more JPL pics</t>
  </si>
  <si>
    <t>much improved</t>
  </si>
  <si>
    <t>better, add more</t>
  </si>
  <si>
    <t>no updates this grading period</t>
  </si>
  <si>
    <t>more pics/results from JPL, only 2 updates this grading period</t>
  </si>
  <si>
    <t>much improved, add dates for each entry</t>
  </si>
  <si>
    <t>nice, write more daily</t>
  </si>
  <si>
    <t>much improved!</t>
  </si>
  <si>
    <t>best!</t>
  </si>
  <si>
    <t>check links, more pics and description of JPL</t>
  </si>
  <si>
    <t>hard to see links, write more</t>
  </si>
  <si>
    <t>much improved, check links</t>
  </si>
  <si>
    <t>missing all project work</t>
  </si>
  <si>
    <t>nice, but no arch pdf</t>
  </si>
  <si>
    <t xml:space="preserve">check links </t>
  </si>
  <si>
    <t>nice</t>
  </si>
  <si>
    <t>wc</t>
  </si>
  <si>
    <t>sket</t>
  </si>
  <si>
    <t>candy</t>
  </si>
  <si>
    <t>dog cat</t>
  </si>
  <si>
    <t>JPL</t>
  </si>
  <si>
    <t>comment</t>
  </si>
  <si>
    <t>jpg</t>
  </si>
  <si>
    <t>won cc wc, won lego wc</t>
  </si>
  <si>
    <r>
      <t xml:space="preserve">won dc wc, </t>
    </r>
    <r>
      <rPr>
        <sz val="11"/>
        <rFont val="Calibri"/>
        <family val="2"/>
        <scheme val="minor"/>
      </rPr>
      <t>no udates this period</t>
    </r>
  </si>
  <si>
    <r>
      <t xml:space="preserve">won lego wc, </t>
    </r>
    <r>
      <rPr>
        <sz val="11"/>
        <rFont val="Calibri"/>
        <family val="2"/>
        <scheme val="minor"/>
      </rPr>
      <t>no updates this period</t>
    </r>
  </si>
  <si>
    <r>
      <t>won dc wc</t>
    </r>
    <r>
      <rPr>
        <sz val="11"/>
        <rFont val="Calibri"/>
        <family val="2"/>
        <scheme val="minor"/>
      </rPr>
      <t>, much improved</t>
    </r>
  </si>
  <si>
    <r>
      <t>won dc wc, won lego wc</t>
    </r>
    <r>
      <rPr>
        <sz val="11"/>
        <rFont val="Calibri"/>
        <family val="2"/>
        <scheme val="minor"/>
      </rPr>
      <t>, no updates this period</t>
    </r>
  </si>
  <si>
    <r>
      <t>won lego wc</t>
    </r>
    <r>
      <rPr>
        <sz val="11"/>
        <rFont val="Calibri"/>
        <family val="2"/>
        <scheme val="minor"/>
      </rPr>
      <t>, nice! Contender for best</t>
    </r>
  </si>
  <si>
    <r>
      <t>won lego wc</t>
    </r>
    <r>
      <rPr>
        <sz val="11"/>
        <rFont val="Calibri"/>
        <family val="2"/>
        <scheme val="minor"/>
      </rPr>
      <t>, nice! Write more often</t>
    </r>
  </si>
  <si>
    <t>no updates this period</t>
  </si>
  <si>
    <t>nice! Best JPL</t>
  </si>
  <si>
    <t>1 update this period, check link tags</t>
  </si>
  <si>
    <t>good effort, no updates this period</t>
  </si>
  <si>
    <t>N/A</t>
  </si>
  <si>
    <t>4.2 FT</t>
  </si>
  <si>
    <t>14.3 FT</t>
  </si>
  <si>
    <t>0 FT</t>
  </si>
  <si>
    <t>1.2 FT</t>
  </si>
  <si>
    <t>Absent</t>
  </si>
  <si>
    <t>8.5 FT</t>
  </si>
  <si>
    <t>5.9 FT</t>
  </si>
  <si>
    <t>3.1 FT</t>
  </si>
  <si>
    <t>3.8 FT</t>
  </si>
  <si>
    <t>9.7 FT</t>
  </si>
  <si>
    <t>9.2 FT</t>
  </si>
  <si>
    <t>1.4 FT</t>
  </si>
  <si>
    <t>4.4 FT</t>
  </si>
  <si>
    <t>10.2 FT</t>
  </si>
  <si>
    <t>2.4 FT</t>
  </si>
  <si>
    <t>4.6 FT</t>
  </si>
  <si>
    <t>1.6 FT</t>
  </si>
  <si>
    <t>4 FT</t>
  </si>
  <si>
    <t>7.1 FT</t>
  </si>
  <si>
    <t>3.7 FT</t>
  </si>
  <si>
    <t>3.2 FT</t>
  </si>
  <si>
    <t>11.6 FT</t>
  </si>
  <si>
    <t>6.4 FT</t>
  </si>
  <si>
    <t>MAX</t>
  </si>
  <si>
    <t>12 FT</t>
  </si>
  <si>
    <t>13.7 FT</t>
  </si>
  <si>
    <t>2.8 FT</t>
  </si>
  <si>
    <t>2.7 FT</t>
  </si>
  <si>
    <t>MAX is 16.5</t>
  </si>
  <si>
    <t>9.3 FT</t>
  </si>
  <si>
    <t>7.8 FT</t>
  </si>
  <si>
    <t>4.7 FT</t>
  </si>
  <si>
    <t>Average</t>
  </si>
  <si>
    <t>Note: Be dq'ed 2 points for wheel stunt?</t>
  </si>
  <si>
    <t>Comment</t>
  </si>
  <si>
    <t>Trial 1</t>
  </si>
  <si>
    <t>Trial 2</t>
  </si>
  <si>
    <t>Trial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</si>
</sst>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2" borderId="1" xfId="0" applyFill="1" applyBorder="1"/>
    <xf numFmtId="0" fontId="0" fillId="4" borderId="1" xfId="0" applyFill="1" applyBorder="1"/>
    <xf numFmtId="0" fontId="1" fillId="0" borderId="1" xfId="0" applyFont="1" applyBorder="1"/>
    <xf numFmtId="0" fontId="0" fillId="5" borderId="1" xfId="0" applyFill="1" applyBorder="1" applyAlignment="1">
      <alignment horizontal="center"/>
    </xf>
    <xf numFmtId="0" fontId="1" fillId="2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29" name="attend409381" descr="https://q.gusd.net/Production/Q/images/atthistred.gif"/>
        <xdr:cNvSpPr>
          <a:spLocks noChangeAspect="1" noChangeArrowheads="1"/>
        </xdr:cNvSpPr>
      </xdr:nvSpPr>
      <xdr:spPr bwMode="auto">
        <a:xfrm>
          <a:off x="48768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31" name="photo103095" descr="https://q.gusd.net/Production/Q/images/camera.gif"/>
        <xdr:cNvSpPr>
          <a:spLocks noChangeAspect="1" noChangeArrowheads="1"/>
        </xdr:cNvSpPr>
      </xdr:nvSpPr>
      <xdr:spPr bwMode="auto">
        <a:xfrm>
          <a:off x="9239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32" name="aka103095" descr="https://q.gusd.net/Production/Q/images/aka.png"/>
        <xdr:cNvSpPr>
          <a:spLocks noChangeAspect="1" noChangeArrowheads="1"/>
        </xdr:cNvSpPr>
      </xdr:nvSpPr>
      <xdr:spPr bwMode="auto">
        <a:xfrm>
          <a:off x="24384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33" name="attend103095" descr="https://q.gusd.net/Production/Q/images/atthist.gif"/>
        <xdr:cNvSpPr>
          <a:spLocks noChangeAspect="1" noChangeArrowheads="1"/>
        </xdr:cNvSpPr>
      </xdr:nvSpPr>
      <xdr:spPr bwMode="auto">
        <a:xfrm>
          <a:off x="5486400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34" name="contacts423065" descr="https://q.gusd.net/Production/Q/images/phone.png"/>
        <xdr:cNvSpPr>
          <a:spLocks noChangeAspect="1" noChangeArrowheads="1"/>
        </xdr:cNvSpPr>
      </xdr:nvSpPr>
      <xdr:spPr bwMode="auto">
        <a:xfrm>
          <a:off x="6096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36" name="aka423065" descr="https://q.gusd.net/Production/Q/images/aka.png"/>
        <xdr:cNvSpPr>
          <a:spLocks noChangeAspect="1" noChangeArrowheads="1"/>
        </xdr:cNvSpPr>
      </xdr:nvSpPr>
      <xdr:spPr bwMode="auto">
        <a:xfrm>
          <a:off x="24384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37" name="attend423065" descr="https://q.gusd.net/Production/Q/images/atthist.gif"/>
        <xdr:cNvSpPr>
          <a:spLocks noChangeAspect="1" noChangeArrowheads="1"/>
        </xdr:cNvSpPr>
      </xdr:nvSpPr>
      <xdr:spPr bwMode="auto">
        <a:xfrm>
          <a:off x="5486400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38" name="hltalert409181" descr="https://q.gusd.net/Production/Q/images/hltalert.gif"/>
        <xdr:cNvSpPr>
          <a:spLocks noChangeAspect="1" noChangeArrowheads="1"/>
        </xdr:cNvSpPr>
      </xdr:nvSpPr>
      <xdr:spPr bwMode="auto">
        <a:xfrm>
          <a:off x="6096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39" name="contacts409181" descr="https://q.gusd.net/Production/Q/images/phone.png"/>
        <xdr:cNvSpPr>
          <a:spLocks noChangeAspect="1" noChangeArrowheads="1"/>
        </xdr:cNvSpPr>
      </xdr:nvSpPr>
      <xdr:spPr bwMode="auto">
        <a:xfrm>
          <a:off x="923925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41" name="aka409181" descr="https://q.gusd.net/Production/Q/images/aka.png"/>
        <xdr:cNvSpPr>
          <a:spLocks noChangeAspect="1" noChangeArrowheads="1"/>
        </xdr:cNvSpPr>
      </xdr:nvSpPr>
      <xdr:spPr bwMode="auto">
        <a:xfrm>
          <a:off x="24384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42" name="attend409181" descr="https://q.gusd.net/Production/Q/images/atthist.gif"/>
        <xdr:cNvSpPr>
          <a:spLocks noChangeAspect="1" noChangeArrowheads="1"/>
        </xdr:cNvSpPr>
      </xdr:nvSpPr>
      <xdr:spPr bwMode="auto">
        <a:xfrm>
          <a:off x="5486400" y="171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43" name="contacts406527" descr="https://q.gusd.net/Production/Q/images/phone.png"/>
        <xdr:cNvSpPr>
          <a:spLocks noChangeAspect="1" noChangeArrowheads="1"/>
        </xdr:cNvSpPr>
      </xdr:nvSpPr>
      <xdr:spPr bwMode="auto">
        <a:xfrm>
          <a:off x="6096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44" name="photo406527" descr="https://q.gusd.net/Production/Q/images/camera.gif"/>
        <xdr:cNvSpPr>
          <a:spLocks noChangeAspect="1" noChangeArrowheads="1"/>
        </xdr:cNvSpPr>
      </xdr:nvSpPr>
      <xdr:spPr bwMode="auto">
        <a:xfrm>
          <a:off x="923925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45" name="aka406527" descr="https://q.gusd.net/Production/Q/images/aka.png"/>
        <xdr:cNvSpPr>
          <a:spLocks noChangeAspect="1" noChangeArrowheads="1"/>
        </xdr:cNvSpPr>
      </xdr:nvSpPr>
      <xdr:spPr bwMode="auto">
        <a:xfrm>
          <a:off x="24384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46" name="attend406527" descr="https://q.gusd.net/Production/Q/images/atthist.gif"/>
        <xdr:cNvSpPr>
          <a:spLocks noChangeAspect="1" noChangeArrowheads="1"/>
        </xdr:cNvSpPr>
      </xdr:nvSpPr>
      <xdr:spPr bwMode="auto">
        <a:xfrm>
          <a:off x="5486400" y="190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48" name="contacts113112" descr="https://q.gusd.net/Production/Q/images/phone.png"/>
        <xdr:cNvSpPr>
          <a:spLocks noChangeAspect="1" noChangeArrowheads="1"/>
        </xdr:cNvSpPr>
      </xdr:nvSpPr>
      <xdr:spPr bwMode="auto">
        <a:xfrm>
          <a:off x="923925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49" name="photo113112" descr="https://q.gusd.net/Production/Q/images/camera.gif"/>
        <xdr:cNvSpPr>
          <a:spLocks noChangeAspect="1" noChangeArrowheads="1"/>
        </xdr:cNvSpPr>
      </xdr:nvSpPr>
      <xdr:spPr bwMode="auto">
        <a:xfrm>
          <a:off x="123825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50" name="aka113112" descr="https://q.gusd.net/Production/Q/images/aka.png"/>
        <xdr:cNvSpPr>
          <a:spLocks noChangeAspect="1" noChangeArrowheads="1"/>
        </xdr:cNvSpPr>
      </xdr:nvSpPr>
      <xdr:spPr bwMode="auto">
        <a:xfrm>
          <a:off x="2438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51" name="attend113112" descr="https://q.gusd.net/Production/Q/images/atthist.gif"/>
        <xdr:cNvSpPr>
          <a:spLocks noChangeAspect="1" noChangeArrowheads="1"/>
        </xdr:cNvSpPr>
      </xdr:nvSpPr>
      <xdr:spPr bwMode="auto">
        <a:xfrm>
          <a:off x="5486400" y="209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52" name="contacts115090" descr="https://q.gusd.net/Production/Q/images/phone.png"/>
        <xdr:cNvSpPr>
          <a:spLocks noChangeAspect="1" noChangeArrowheads="1"/>
        </xdr:cNvSpPr>
      </xdr:nvSpPr>
      <xdr:spPr bwMode="auto">
        <a:xfrm>
          <a:off x="6096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53" name="photo115090" descr="https://q.gusd.net/Production/Q/images/camera.gif"/>
        <xdr:cNvSpPr>
          <a:spLocks noChangeAspect="1" noChangeArrowheads="1"/>
        </xdr:cNvSpPr>
      </xdr:nvSpPr>
      <xdr:spPr bwMode="auto">
        <a:xfrm>
          <a:off x="9239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54" name="aka115090" descr="https://q.gusd.net/Production/Q/images/aka.png"/>
        <xdr:cNvSpPr>
          <a:spLocks noChangeAspect="1" noChangeArrowheads="1"/>
        </xdr:cNvSpPr>
      </xdr:nvSpPr>
      <xdr:spPr bwMode="auto">
        <a:xfrm>
          <a:off x="24384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55" name="attend115090" descr="https://q.gusd.net/Production/Q/images/atthist.gif"/>
        <xdr:cNvSpPr>
          <a:spLocks noChangeAspect="1" noChangeArrowheads="1"/>
        </xdr:cNvSpPr>
      </xdr:nvSpPr>
      <xdr:spPr bwMode="auto">
        <a:xfrm>
          <a:off x="5486400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57" name="photo116140" descr="https://q.gusd.net/Production/Q/images/camera.gif"/>
        <xdr:cNvSpPr>
          <a:spLocks noChangeAspect="1" noChangeArrowheads="1"/>
        </xdr:cNvSpPr>
      </xdr:nvSpPr>
      <xdr:spPr bwMode="auto">
        <a:xfrm>
          <a:off x="923925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58" name="aka116140" descr="https://q.gusd.net/Production/Q/images/aka.png"/>
        <xdr:cNvSpPr>
          <a:spLocks noChangeAspect="1" noChangeArrowheads="1"/>
        </xdr:cNvSpPr>
      </xdr:nvSpPr>
      <xdr:spPr bwMode="auto">
        <a:xfrm>
          <a:off x="24384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59" name="attend116140" descr="https://q.gusd.net/Production/Q/images/atthist.gif"/>
        <xdr:cNvSpPr>
          <a:spLocks noChangeAspect="1" noChangeArrowheads="1"/>
        </xdr:cNvSpPr>
      </xdr:nvSpPr>
      <xdr:spPr bwMode="auto">
        <a:xfrm>
          <a:off x="54864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61" name="photo430979" descr="https://q.gusd.net/Production/Q/images/camera.gif"/>
        <xdr:cNvSpPr>
          <a:spLocks noChangeAspect="1" noChangeArrowheads="1"/>
        </xdr:cNvSpPr>
      </xdr:nvSpPr>
      <xdr:spPr bwMode="auto">
        <a:xfrm>
          <a:off x="923925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62" name="aka430979" descr="https://q.gusd.net/Production/Q/images/aka.png"/>
        <xdr:cNvSpPr>
          <a:spLocks noChangeAspect="1" noChangeArrowheads="1"/>
        </xdr:cNvSpPr>
      </xdr:nvSpPr>
      <xdr:spPr bwMode="auto">
        <a:xfrm>
          <a:off x="24384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63" name="attend430979" descr="https://q.gusd.net/Production/Q/images/atthist.gif"/>
        <xdr:cNvSpPr>
          <a:spLocks noChangeAspect="1" noChangeArrowheads="1"/>
        </xdr:cNvSpPr>
      </xdr:nvSpPr>
      <xdr:spPr bwMode="auto">
        <a:xfrm>
          <a:off x="5486400" y="266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64" name="contacts120691" descr="https://q.gusd.net/Production/Q/images/phone.png"/>
        <xdr:cNvSpPr>
          <a:spLocks noChangeAspect="1" noChangeArrowheads="1"/>
        </xdr:cNvSpPr>
      </xdr:nvSpPr>
      <xdr:spPr bwMode="auto">
        <a:xfrm>
          <a:off x="6096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65" name="photo120691" descr="https://q.gusd.net/Production/Q/images/camera.gif"/>
        <xdr:cNvSpPr>
          <a:spLocks noChangeAspect="1" noChangeArrowheads="1"/>
        </xdr:cNvSpPr>
      </xdr:nvSpPr>
      <xdr:spPr bwMode="auto">
        <a:xfrm>
          <a:off x="923925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66" name="aka120691" descr="https://q.gusd.net/Production/Q/images/aka.png"/>
        <xdr:cNvSpPr>
          <a:spLocks noChangeAspect="1" noChangeArrowheads="1"/>
        </xdr:cNvSpPr>
      </xdr:nvSpPr>
      <xdr:spPr bwMode="auto">
        <a:xfrm>
          <a:off x="24384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67" name="attend120691" descr="https://q.gusd.net/Production/Q/images/atthist.gif"/>
        <xdr:cNvSpPr>
          <a:spLocks noChangeAspect="1" noChangeArrowheads="1"/>
        </xdr:cNvSpPr>
      </xdr:nvSpPr>
      <xdr:spPr bwMode="auto">
        <a:xfrm>
          <a:off x="5486400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68" name="contacts123294" descr="https://q.gusd.net/Production/Q/images/phone.png"/>
        <xdr:cNvSpPr>
          <a:spLocks noChangeAspect="1" noChangeArrowheads="1"/>
        </xdr:cNvSpPr>
      </xdr:nvSpPr>
      <xdr:spPr bwMode="auto">
        <a:xfrm>
          <a:off x="6096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69" name="photo123294" descr="https://q.gusd.net/Production/Q/images/camera.gif"/>
        <xdr:cNvSpPr>
          <a:spLocks noChangeAspect="1" noChangeArrowheads="1"/>
        </xdr:cNvSpPr>
      </xdr:nvSpPr>
      <xdr:spPr bwMode="auto">
        <a:xfrm>
          <a:off x="923925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70" name="aka123294" descr="https://q.gusd.net/Production/Q/images/aka.png"/>
        <xdr:cNvSpPr>
          <a:spLocks noChangeAspect="1" noChangeArrowheads="1"/>
        </xdr:cNvSpPr>
      </xdr:nvSpPr>
      <xdr:spPr bwMode="auto">
        <a:xfrm>
          <a:off x="24384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71" name="attend123294" descr="https://q.gusd.net/Production/Q/images/atthist.gif"/>
        <xdr:cNvSpPr>
          <a:spLocks noChangeAspect="1" noChangeArrowheads="1"/>
        </xdr:cNvSpPr>
      </xdr:nvSpPr>
      <xdr:spPr bwMode="auto">
        <a:xfrm>
          <a:off x="5486400" y="304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74" name="aka123299" descr="https://q.gusd.net/Production/Q/images/aka.png"/>
        <xdr:cNvSpPr>
          <a:spLocks noChangeAspect="1" noChangeArrowheads="1"/>
        </xdr:cNvSpPr>
      </xdr:nvSpPr>
      <xdr:spPr bwMode="auto">
        <a:xfrm>
          <a:off x="24384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75" name="attend123299" descr="https://q.gusd.net/Production/Q/images/atthist.gif"/>
        <xdr:cNvSpPr>
          <a:spLocks noChangeAspect="1" noChangeArrowheads="1"/>
        </xdr:cNvSpPr>
      </xdr:nvSpPr>
      <xdr:spPr bwMode="auto">
        <a:xfrm>
          <a:off x="5486400" y="323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77" name="photo424965" descr="https://q.gusd.net/Production/Q/images/camera.gif"/>
        <xdr:cNvSpPr>
          <a:spLocks noChangeAspect="1" noChangeArrowheads="1"/>
        </xdr:cNvSpPr>
      </xdr:nvSpPr>
      <xdr:spPr bwMode="auto">
        <a:xfrm>
          <a:off x="92392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78" name="aka424965" descr="https://q.gusd.net/Production/Q/images/aka.png"/>
        <xdr:cNvSpPr>
          <a:spLocks noChangeAspect="1" noChangeArrowheads="1"/>
        </xdr:cNvSpPr>
      </xdr:nvSpPr>
      <xdr:spPr bwMode="auto">
        <a:xfrm>
          <a:off x="24384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79" name="attend424965" descr="https://q.gusd.net/Production/Q/images/atthist.gif"/>
        <xdr:cNvSpPr>
          <a:spLocks noChangeAspect="1" noChangeArrowheads="1"/>
        </xdr:cNvSpPr>
      </xdr:nvSpPr>
      <xdr:spPr bwMode="auto">
        <a:xfrm>
          <a:off x="5486400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80" name="contacts126944" descr="https://q.gusd.net/Production/Q/images/phone.png"/>
        <xdr:cNvSpPr>
          <a:spLocks noChangeAspect="1" noChangeArrowheads="1"/>
        </xdr:cNvSpPr>
      </xdr:nvSpPr>
      <xdr:spPr bwMode="auto">
        <a:xfrm>
          <a:off x="6096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81" name="photo126944" descr="https://q.gusd.net/Production/Q/images/camera.gif"/>
        <xdr:cNvSpPr>
          <a:spLocks noChangeAspect="1" noChangeArrowheads="1"/>
        </xdr:cNvSpPr>
      </xdr:nvSpPr>
      <xdr:spPr bwMode="auto">
        <a:xfrm>
          <a:off x="923925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82" name="aka126944" descr="https://q.gusd.net/Production/Q/images/aka.png"/>
        <xdr:cNvSpPr>
          <a:spLocks noChangeAspect="1" noChangeArrowheads="1"/>
        </xdr:cNvSpPr>
      </xdr:nvSpPr>
      <xdr:spPr bwMode="auto">
        <a:xfrm>
          <a:off x="24384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83" name="attend126944" descr="https://q.gusd.net/Production/Q/images/atthist.gif"/>
        <xdr:cNvSpPr>
          <a:spLocks noChangeAspect="1" noChangeArrowheads="1"/>
        </xdr:cNvSpPr>
      </xdr:nvSpPr>
      <xdr:spPr bwMode="auto">
        <a:xfrm>
          <a:off x="548640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84" name="contacts127325" descr="https://q.gusd.net/Production/Q/images/phone.png"/>
        <xdr:cNvSpPr>
          <a:spLocks noChangeAspect="1" noChangeArrowheads="1"/>
        </xdr:cNvSpPr>
      </xdr:nvSpPr>
      <xdr:spPr bwMode="auto">
        <a:xfrm>
          <a:off x="6096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86" name="aka127325" descr="https://q.gusd.net/Production/Q/images/aka.png"/>
        <xdr:cNvSpPr>
          <a:spLocks noChangeAspect="1" noChangeArrowheads="1"/>
        </xdr:cNvSpPr>
      </xdr:nvSpPr>
      <xdr:spPr bwMode="auto">
        <a:xfrm>
          <a:off x="24384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87" name="attend127325" descr="https://q.gusd.net/Production/Q/images/atthist.gif"/>
        <xdr:cNvSpPr>
          <a:spLocks noChangeAspect="1" noChangeArrowheads="1"/>
        </xdr:cNvSpPr>
      </xdr:nvSpPr>
      <xdr:spPr bwMode="auto">
        <a:xfrm>
          <a:off x="54864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88" name="contacts130055" descr="https://q.gusd.net/Production/Q/images/phone.png"/>
        <xdr:cNvSpPr>
          <a:spLocks noChangeAspect="1" noChangeArrowheads="1"/>
        </xdr:cNvSpPr>
      </xdr:nvSpPr>
      <xdr:spPr bwMode="auto">
        <a:xfrm>
          <a:off x="6096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89" name="photo130055" descr="https://q.gusd.net/Production/Q/images/camera.gif"/>
        <xdr:cNvSpPr>
          <a:spLocks noChangeAspect="1" noChangeArrowheads="1"/>
        </xdr:cNvSpPr>
      </xdr:nvSpPr>
      <xdr:spPr bwMode="auto">
        <a:xfrm>
          <a:off x="923925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90" name="aka130055" descr="https://q.gusd.net/Production/Q/images/aka.png"/>
        <xdr:cNvSpPr>
          <a:spLocks noChangeAspect="1" noChangeArrowheads="1"/>
        </xdr:cNvSpPr>
      </xdr:nvSpPr>
      <xdr:spPr bwMode="auto">
        <a:xfrm>
          <a:off x="24384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91" name="attend130055" descr="https://q.gusd.net/Production/Q/images/atthist.gif"/>
        <xdr:cNvSpPr>
          <a:spLocks noChangeAspect="1" noChangeArrowheads="1"/>
        </xdr:cNvSpPr>
      </xdr:nvSpPr>
      <xdr:spPr bwMode="auto">
        <a:xfrm>
          <a:off x="548640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94" name="aka424103" descr="https://q.gusd.net/Production/Q/images/aka.png"/>
        <xdr:cNvSpPr>
          <a:spLocks noChangeAspect="1" noChangeArrowheads="1"/>
        </xdr:cNvSpPr>
      </xdr:nvSpPr>
      <xdr:spPr bwMode="auto">
        <a:xfrm>
          <a:off x="24384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95" name="attend424103" descr="https://q.gusd.net/Production/Q/images/atthist.gif"/>
        <xdr:cNvSpPr>
          <a:spLocks noChangeAspect="1" noChangeArrowheads="1"/>
        </xdr:cNvSpPr>
      </xdr:nvSpPr>
      <xdr:spPr bwMode="auto">
        <a:xfrm>
          <a:off x="548640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097" name="photo131546" descr="https://q.gusd.net/Production/Q/images/camera.gif"/>
        <xdr:cNvSpPr>
          <a:spLocks noChangeAspect="1" noChangeArrowheads="1"/>
        </xdr:cNvSpPr>
      </xdr:nvSpPr>
      <xdr:spPr bwMode="auto">
        <a:xfrm>
          <a:off x="923925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98" name="aka131546" descr="https://q.gusd.net/Production/Q/images/aka.png"/>
        <xdr:cNvSpPr>
          <a:spLocks noChangeAspect="1" noChangeArrowheads="1"/>
        </xdr:cNvSpPr>
      </xdr:nvSpPr>
      <xdr:spPr bwMode="auto">
        <a:xfrm>
          <a:off x="24384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099" name="attend131546" descr="https://q.gusd.net/Production/Q/images/atthist.gif"/>
        <xdr:cNvSpPr>
          <a:spLocks noChangeAspect="1" noChangeArrowheads="1"/>
        </xdr:cNvSpPr>
      </xdr:nvSpPr>
      <xdr:spPr bwMode="auto">
        <a:xfrm>
          <a:off x="54864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0" name="contacts429521" descr="https://q.gusd.net/Production/Q/images/phone.png"/>
        <xdr:cNvSpPr>
          <a:spLocks noChangeAspect="1" noChangeArrowheads="1"/>
        </xdr:cNvSpPr>
      </xdr:nvSpPr>
      <xdr:spPr bwMode="auto">
        <a:xfrm>
          <a:off x="6096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1" name="photo429521" descr="https://q.gusd.net/Production/Q/images/camera.gif"/>
        <xdr:cNvSpPr>
          <a:spLocks noChangeAspect="1" noChangeArrowheads="1"/>
        </xdr:cNvSpPr>
      </xdr:nvSpPr>
      <xdr:spPr bwMode="auto">
        <a:xfrm>
          <a:off x="923925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02" name="aka429521" descr="https://q.gusd.net/Production/Q/images/aka.png"/>
        <xdr:cNvSpPr>
          <a:spLocks noChangeAspect="1" noChangeArrowheads="1"/>
        </xdr:cNvSpPr>
      </xdr:nvSpPr>
      <xdr:spPr bwMode="auto">
        <a:xfrm>
          <a:off x="24384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03" name="attend429521" descr="https://q.gusd.net/Production/Q/images/atthist.gif"/>
        <xdr:cNvSpPr>
          <a:spLocks noChangeAspect="1" noChangeArrowheads="1"/>
        </xdr:cNvSpPr>
      </xdr:nvSpPr>
      <xdr:spPr bwMode="auto">
        <a:xfrm>
          <a:off x="54864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4" name="contacts138695" descr="https://q.gusd.net/Production/Q/images/phone.png"/>
        <xdr:cNvSpPr>
          <a:spLocks noChangeAspect="1" noChangeArrowheads="1"/>
        </xdr:cNvSpPr>
      </xdr:nvSpPr>
      <xdr:spPr bwMode="auto">
        <a:xfrm>
          <a:off x="6096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5" name="photo138695" descr="https://q.gusd.net/Production/Q/images/camera.gif"/>
        <xdr:cNvSpPr>
          <a:spLocks noChangeAspect="1" noChangeArrowheads="1"/>
        </xdr:cNvSpPr>
      </xdr:nvSpPr>
      <xdr:spPr bwMode="auto">
        <a:xfrm>
          <a:off x="92392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06" name="aka138695" descr="https://q.gusd.net/Production/Q/images/aka.png"/>
        <xdr:cNvSpPr>
          <a:spLocks noChangeAspect="1" noChangeArrowheads="1"/>
        </xdr:cNvSpPr>
      </xdr:nvSpPr>
      <xdr:spPr bwMode="auto">
        <a:xfrm>
          <a:off x="24384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07" name="attend138695" descr="https://q.gusd.net/Production/Q/images/atthist.gif"/>
        <xdr:cNvSpPr>
          <a:spLocks noChangeAspect="1" noChangeArrowheads="1"/>
        </xdr:cNvSpPr>
      </xdr:nvSpPr>
      <xdr:spPr bwMode="auto">
        <a:xfrm>
          <a:off x="5486400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8" name="hltalert141725" descr="https://q.gusd.net/Production/Q/images/hltalert.gif"/>
        <xdr:cNvSpPr>
          <a:spLocks noChangeAspect="1" noChangeArrowheads="1"/>
        </xdr:cNvSpPr>
      </xdr:nvSpPr>
      <xdr:spPr bwMode="auto">
        <a:xfrm>
          <a:off x="6096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09" name="contacts141725" descr="https://q.gusd.net/Production/Q/images/phone.png"/>
        <xdr:cNvSpPr>
          <a:spLocks noChangeAspect="1" noChangeArrowheads="1"/>
        </xdr:cNvSpPr>
      </xdr:nvSpPr>
      <xdr:spPr bwMode="auto">
        <a:xfrm>
          <a:off x="9239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10" name="photo141725" descr="https://q.gusd.net/Production/Q/images/camera.gif"/>
        <xdr:cNvSpPr>
          <a:spLocks noChangeAspect="1" noChangeArrowheads="1"/>
        </xdr:cNvSpPr>
      </xdr:nvSpPr>
      <xdr:spPr bwMode="auto">
        <a:xfrm>
          <a:off x="123825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11" name="aka141725" descr="https://q.gusd.net/Production/Q/images/aka.png"/>
        <xdr:cNvSpPr>
          <a:spLocks noChangeAspect="1" noChangeArrowheads="1"/>
        </xdr:cNvSpPr>
      </xdr:nvSpPr>
      <xdr:spPr bwMode="auto">
        <a:xfrm>
          <a:off x="2438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12" name="attend141725" descr="https://q.gusd.net/Production/Q/images/atthist.gif"/>
        <xdr:cNvSpPr>
          <a:spLocks noChangeAspect="1" noChangeArrowheads="1"/>
        </xdr:cNvSpPr>
      </xdr:nvSpPr>
      <xdr:spPr bwMode="auto">
        <a:xfrm>
          <a:off x="5486400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13" name="contacts142976" descr="https://q.gusd.net/Production/Q/images/phone.png"/>
        <xdr:cNvSpPr>
          <a:spLocks noChangeAspect="1" noChangeArrowheads="1"/>
        </xdr:cNvSpPr>
      </xdr:nvSpPr>
      <xdr:spPr bwMode="auto">
        <a:xfrm>
          <a:off x="6096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14" name="photo142976" descr="https://q.gusd.net/Production/Q/images/camera.gif"/>
        <xdr:cNvSpPr>
          <a:spLocks noChangeAspect="1" noChangeArrowheads="1"/>
        </xdr:cNvSpPr>
      </xdr:nvSpPr>
      <xdr:spPr bwMode="auto">
        <a:xfrm>
          <a:off x="923925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15" name="aka142976" descr="https://q.gusd.net/Production/Q/images/aka.png"/>
        <xdr:cNvSpPr>
          <a:spLocks noChangeAspect="1" noChangeArrowheads="1"/>
        </xdr:cNvSpPr>
      </xdr:nvSpPr>
      <xdr:spPr bwMode="auto">
        <a:xfrm>
          <a:off x="2438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16" name="attend142976" descr="https://q.gusd.net/Production/Q/images/atthist.gif"/>
        <xdr:cNvSpPr>
          <a:spLocks noChangeAspect="1" noChangeArrowheads="1"/>
        </xdr:cNvSpPr>
      </xdr:nvSpPr>
      <xdr:spPr bwMode="auto">
        <a:xfrm>
          <a:off x="548640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17" name="contacts144277" descr="https://q.gusd.net/Production/Q/images/phone.png"/>
        <xdr:cNvSpPr>
          <a:spLocks noChangeAspect="1" noChangeArrowheads="1"/>
        </xdr:cNvSpPr>
      </xdr:nvSpPr>
      <xdr:spPr bwMode="auto">
        <a:xfrm>
          <a:off x="60960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18" name="photo144277" descr="https://q.gusd.net/Production/Q/images/camera.gif"/>
        <xdr:cNvSpPr>
          <a:spLocks noChangeAspect="1" noChangeArrowheads="1"/>
        </xdr:cNvSpPr>
      </xdr:nvSpPr>
      <xdr:spPr bwMode="auto">
        <a:xfrm>
          <a:off x="923925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19" name="aka144277" descr="https://q.gusd.net/Production/Q/images/aka.png"/>
        <xdr:cNvSpPr>
          <a:spLocks noChangeAspect="1" noChangeArrowheads="1"/>
        </xdr:cNvSpPr>
      </xdr:nvSpPr>
      <xdr:spPr bwMode="auto">
        <a:xfrm>
          <a:off x="243840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20" name="attend144277" descr="https://q.gusd.net/Production/Q/images/atthist.gif"/>
        <xdr:cNvSpPr>
          <a:spLocks noChangeAspect="1" noChangeArrowheads="1"/>
        </xdr:cNvSpPr>
      </xdr:nvSpPr>
      <xdr:spPr bwMode="auto">
        <a:xfrm>
          <a:off x="548640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21" name="hltalert146351" descr="https://q.gusd.net/Production/Q/images/hltalert.gif"/>
        <xdr:cNvSpPr>
          <a:spLocks noChangeAspect="1" noChangeArrowheads="1"/>
        </xdr:cNvSpPr>
      </xdr:nvSpPr>
      <xdr:spPr bwMode="auto">
        <a:xfrm>
          <a:off x="609600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22" name="contacts146351" descr="https://q.gusd.net/Production/Q/images/phone.png"/>
        <xdr:cNvSpPr>
          <a:spLocks noChangeAspect="1" noChangeArrowheads="1"/>
        </xdr:cNvSpPr>
      </xdr:nvSpPr>
      <xdr:spPr bwMode="auto">
        <a:xfrm>
          <a:off x="923925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24" name="aka146351" descr="https://q.gusd.net/Production/Q/images/aka.png"/>
        <xdr:cNvSpPr>
          <a:spLocks noChangeAspect="1" noChangeArrowheads="1"/>
        </xdr:cNvSpPr>
      </xdr:nvSpPr>
      <xdr:spPr bwMode="auto">
        <a:xfrm>
          <a:off x="2438400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25" name="attend146351" descr="https://q.gusd.net/Production/Q/images/atthist.gif"/>
        <xdr:cNvSpPr>
          <a:spLocks noChangeAspect="1" noChangeArrowheads="1"/>
        </xdr:cNvSpPr>
      </xdr:nvSpPr>
      <xdr:spPr bwMode="auto">
        <a:xfrm>
          <a:off x="5486400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26" name="hltalert146356" descr="https://q.gusd.net/Production/Q/images/hltalert.gif"/>
        <xdr:cNvSpPr>
          <a:spLocks noChangeAspect="1" noChangeArrowheads="1"/>
        </xdr:cNvSpPr>
      </xdr:nvSpPr>
      <xdr:spPr bwMode="auto">
        <a:xfrm>
          <a:off x="6096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27" name="contacts146356" descr="https://q.gusd.net/Production/Q/images/phone.png"/>
        <xdr:cNvSpPr>
          <a:spLocks noChangeAspect="1" noChangeArrowheads="1"/>
        </xdr:cNvSpPr>
      </xdr:nvSpPr>
      <xdr:spPr bwMode="auto">
        <a:xfrm>
          <a:off x="923925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28" name="photo146356" descr="https://q.gusd.net/Production/Q/images/camera.gif"/>
        <xdr:cNvSpPr>
          <a:spLocks noChangeAspect="1" noChangeArrowheads="1"/>
        </xdr:cNvSpPr>
      </xdr:nvSpPr>
      <xdr:spPr bwMode="auto">
        <a:xfrm>
          <a:off x="123825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29" name="aka146356" descr="https://q.gusd.net/Production/Q/images/aka.png"/>
        <xdr:cNvSpPr>
          <a:spLocks noChangeAspect="1" noChangeArrowheads="1"/>
        </xdr:cNvSpPr>
      </xdr:nvSpPr>
      <xdr:spPr bwMode="auto">
        <a:xfrm>
          <a:off x="24384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30" name="attend146356" descr="https://q.gusd.net/Production/Q/images/atthist.gif"/>
        <xdr:cNvSpPr>
          <a:spLocks noChangeAspect="1" noChangeArrowheads="1"/>
        </xdr:cNvSpPr>
      </xdr:nvSpPr>
      <xdr:spPr bwMode="auto">
        <a:xfrm>
          <a:off x="5486400" y="571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31" name="contacts148819" descr="https://q.gusd.net/Production/Q/images/phone.png"/>
        <xdr:cNvSpPr>
          <a:spLocks noChangeAspect="1" noChangeArrowheads="1"/>
        </xdr:cNvSpPr>
      </xdr:nvSpPr>
      <xdr:spPr bwMode="auto">
        <a:xfrm>
          <a:off x="6096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32" name="photo148819" descr="https://q.gusd.net/Production/Q/images/camera.gif"/>
        <xdr:cNvSpPr>
          <a:spLocks noChangeAspect="1" noChangeArrowheads="1"/>
        </xdr:cNvSpPr>
      </xdr:nvSpPr>
      <xdr:spPr bwMode="auto">
        <a:xfrm>
          <a:off x="923925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33" name="aka148819" descr="https://q.gusd.net/Production/Q/images/aka.png"/>
        <xdr:cNvSpPr>
          <a:spLocks noChangeAspect="1" noChangeArrowheads="1"/>
        </xdr:cNvSpPr>
      </xdr:nvSpPr>
      <xdr:spPr bwMode="auto">
        <a:xfrm>
          <a:off x="24384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34" name="attend148819" descr="https://q.gusd.net/Production/Q/images/atthist.gif"/>
        <xdr:cNvSpPr>
          <a:spLocks noChangeAspect="1" noChangeArrowheads="1"/>
        </xdr:cNvSpPr>
      </xdr:nvSpPr>
      <xdr:spPr bwMode="auto">
        <a:xfrm>
          <a:off x="5486400" y="5905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35" name="contacts150777" descr="https://q.gusd.net/Production/Q/images/phone.png"/>
        <xdr:cNvSpPr>
          <a:spLocks noChangeAspect="1" noChangeArrowheads="1"/>
        </xdr:cNvSpPr>
      </xdr:nvSpPr>
      <xdr:spPr bwMode="auto">
        <a:xfrm>
          <a:off x="60960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37" name="aka150777" descr="https://q.gusd.net/Production/Q/images/aka.png"/>
        <xdr:cNvSpPr>
          <a:spLocks noChangeAspect="1" noChangeArrowheads="1"/>
        </xdr:cNvSpPr>
      </xdr:nvSpPr>
      <xdr:spPr bwMode="auto">
        <a:xfrm>
          <a:off x="243840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38" name="attend150777" descr="https://q.gusd.net/Production/Q/images/atthist.gif"/>
        <xdr:cNvSpPr>
          <a:spLocks noChangeAspect="1" noChangeArrowheads="1"/>
        </xdr:cNvSpPr>
      </xdr:nvSpPr>
      <xdr:spPr bwMode="auto">
        <a:xfrm>
          <a:off x="5486400" y="609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40" name="photo151147" descr="https://q.gusd.net/Production/Q/images/camera.gif"/>
        <xdr:cNvSpPr>
          <a:spLocks noChangeAspect="1" noChangeArrowheads="1"/>
        </xdr:cNvSpPr>
      </xdr:nvSpPr>
      <xdr:spPr bwMode="auto">
        <a:xfrm>
          <a:off x="923925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41" name="aka151147" descr="https://q.gusd.net/Production/Q/images/aka.png"/>
        <xdr:cNvSpPr>
          <a:spLocks noChangeAspect="1" noChangeArrowheads="1"/>
        </xdr:cNvSpPr>
      </xdr:nvSpPr>
      <xdr:spPr bwMode="auto">
        <a:xfrm>
          <a:off x="243840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42" name="attend151147" descr="https://q.gusd.net/Production/Q/images/atthist.gif"/>
        <xdr:cNvSpPr>
          <a:spLocks noChangeAspect="1" noChangeArrowheads="1"/>
        </xdr:cNvSpPr>
      </xdr:nvSpPr>
      <xdr:spPr bwMode="auto">
        <a:xfrm>
          <a:off x="5486400" y="628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44" name="contacts151592" descr="https://q.gusd.net/Production/Q/images/phone.png"/>
        <xdr:cNvSpPr>
          <a:spLocks noChangeAspect="1" noChangeArrowheads="1"/>
        </xdr:cNvSpPr>
      </xdr:nvSpPr>
      <xdr:spPr bwMode="auto">
        <a:xfrm>
          <a:off x="923925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45" name="photo151592" descr="https://q.gusd.net/Production/Q/images/camera.gif"/>
        <xdr:cNvSpPr>
          <a:spLocks noChangeAspect="1" noChangeArrowheads="1"/>
        </xdr:cNvSpPr>
      </xdr:nvSpPr>
      <xdr:spPr bwMode="auto">
        <a:xfrm>
          <a:off x="123825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46" name="aka151592" descr="https://q.gusd.net/Production/Q/images/aka.png"/>
        <xdr:cNvSpPr>
          <a:spLocks noChangeAspect="1" noChangeArrowheads="1"/>
        </xdr:cNvSpPr>
      </xdr:nvSpPr>
      <xdr:spPr bwMode="auto">
        <a:xfrm>
          <a:off x="243840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47" name="attend151592" descr="https://q.gusd.net/Production/Q/images/atthist.gif"/>
        <xdr:cNvSpPr>
          <a:spLocks noChangeAspect="1" noChangeArrowheads="1"/>
        </xdr:cNvSpPr>
      </xdr:nvSpPr>
      <xdr:spPr bwMode="auto">
        <a:xfrm>
          <a:off x="5486400" y="647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48" name="contacts152693" descr="https://q.gusd.net/Production/Q/images/phone.png"/>
        <xdr:cNvSpPr>
          <a:spLocks noChangeAspect="1" noChangeArrowheads="1"/>
        </xdr:cNvSpPr>
      </xdr:nvSpPr>
      <xdr:spPr bwMode="auto">
        <a:xfrm>
          <a:off x="60960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49" name="photo152693" descr="https://q.gusd.net/Production/Q/images/camera.gif"/>
        <xdr:cNvSpPr>
          <a:spLocks noChangeAspect="1" noChangeArrowheads="1"/>
        </xdr:cNvSpPr>
      </xdr:nvSpPr>
      <xdr:spPr bwMode="auto">
        <a:xfrm>
          <a:off x="923925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50" name="aka152693" descr="https://q.gusd.net/Production/Q/images/aka.png"/>
        <xdr:cNvSpPr>
          <a:spLocks noChangeAspect="1" noChangeArrowheads="1"/>
        </xdr:cNvSpPr>
      </xdr:nvSpPr>
      <xdr:spPr bwMode="auto">
        <a:xfrm>
          <a:off x="243840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51" name="attend152693" descr="https://q.gusd.net/Production/Q/images/atthist.gif"/>
        <xdr:cNvSpPr>
          <a:spLocks noChangeAspect="1" noChangeArrowheads="1"/>
        </xdr:cNvSpPr>
      </xdr:nvSpPr>
      <xdr:spPr bwMode="auto">
        <a:xfrm>
          <a:off x="5486400" y="666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55" name="aka426895" descr="https://q.gusd.net/Production/Q/images/aka.png"/>
        <xdr:cNvSpPr>
          <a:spLocks noChangeAspect="1" noChangeArrowheads="1"/>
        </xdr:cNvSpPr>
      </xdr:nvSpPr>
      <xdr:spPr bwMode="auto">
        <a:xfrm>
          <a:off x="2438400" y="68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56" name="attend426895" descr="https://q.gusd.net/Production/Q/images/atthist.gif"/>
        <xdr:cNvSpPr>
          <a:spLocks noChangeAspect="1" noChangeArrowheads="1"/>
        </xdr:cNvSpPr>
      </xdr:nvSpPr>
      <xdr:spPr bwMode="auto">
        <a:xfrm>
          <a:off x="5486400" y="685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58" name="photo432061" descr="https://q.gusd.net/Production/Q/images/camera.gif"/>
        <xdr:cNvSpPr>
          <a:spLocks noChangeAspect="1" noChangeArrowheads="1"/>
        </xdr:cNvSpPr>
      </xdr:nvSpPr>
      <xdr:spPr bwMode="auto">
        <a:xfrm>
          <a:off x="923925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59" name="aka432061" descr="https://q.gusd.net/Production/Q/images/aka.png"/>
        <xdr:cNvSpPr>
          <a:spLocks noChangeAspect="1" noChangeArrowheads="1"/>
        </xdr:cNvSpPr>
      </xdr:nvSpPr>
      <xdr:spPr bwMode="auto">
        <a:xfrm>
          <a:off x="2438400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60" name="attend432061" descr="https://q.gusd.net/Production/Q/images/atthist.gif"/>
        <xdr:cNvSpPr>
          <a:spLocks noChangeAspect="1" noChangeArrowheads="1"/>
        </xdr:cNvSpPr>
      </xdr:nvSpPr>
      <xdr:spPr bwMode="auto">
        <a:xfrm>
          <a:off x="5486400" y="704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1162" name="photo159887" descr="https://q.gusd.net/Production/Q/images/camera.gif"/>
        <xdr:cNvSpPr>
          <a:spLocks noChangeAspect="1" noChangeArrowheads="1"/>
        </xdr:cNvSpPr>
      </xdr:nvSpPr>
      <xdr:spPr bwMode="auto">
        <a:xfrm>
          <a:off x="923925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163" name="aka159887" descr="https://q.gusd.net/Production/Q/images/aka.png"/>
        <xdr:cNvSpPr>
          <a:spLocks noChangeAspect="1" noChangeArrowheads="1"/>
        </xdr:cNvSpPr>
      </xdr:nvSpPr>
      <xdr:spPr bwMode="auto">
        <a:xfrm>
          <a:off x="243840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304800</xdr:colOff>
      <xdr:row>6</xdr:row>
      <xdr:rowOff>114300</xdr:rowOff>
    </xdr:to>
    <xdr:sp macro="" textlink="">
      <xdr:nvSpPr>
        <xdr:cNvPr id="1164" name="attend159887" descr="https://q.gusd.net/Production/Q/images/atthist.gif"/>
        <xdr:cNvSpPr>
          <a:spLocks noChangeAspect="1" noChangeArrowheads="1"/>
        </xdr:cNvSpPr>
      </xdr:nvSpPr>
      <xdr:spPr bwMode="auto">
        <a:xfrm>
          <a:off x="5486400" y="723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36" name="photo103095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37" name="contacts423065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38" name="hltalert409181" descr="https://q.gusd.net/Production/Q/images/hltalert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39" name="contacts409181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0" name="contacts406527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1" name="photo406527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2" name="contacts113112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3" name="photo113112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4" name="contacts115090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5" name="photo115090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6" name="photo116140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7" name="photo430979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8" name="contacts120691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49" name="photo120691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0" name="contacts123294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1" name="photo123294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2" name="photo424965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3" name="contacts126944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4" name="photo126944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5" name="contacts127325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6" name="contacts130055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7" name="photo130055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8" name="photo131546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59" name="contacts429521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0" name="photo429521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1" name="contacts138695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2" name="photo138695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3" name="hltalert141725" descr="https://q.gusd.net/Production/Q/images/hltalert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4" name="contacts141725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5" name="photo141725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6" name="contacts142976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7" name="photo142976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8" name="contacts144277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69" name="photo144277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0" name="hltalert146351" descr="https://q.gusd.net/Production/Q/images/hltalert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1" name="contacts146351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2" name="hltalert146356" descr="https://q.gusd.net/Production/Q/images/hltalert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3" name="contacts146356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4" name="photo146356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5" name="contacts148819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6" name="photo148819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7" name="contacts150777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8" name="photo151147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79" name="contacts151592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0" name="photo151592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1" name="contacts152693" descr="https://q.gusd.net/Production/Q/images/phone.png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2" name="photo152693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3" name="photo432061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84" name="photo159887" descr="https://q.gusd.net/Production/Q/images/camera.gif"/>
        <xdr:cNvSpPr>
          <a:spLocks noChangeAspect="1" noChangeArrowheads="1"/>
        </xdr:cNvSpPr>
      </xdr:nvSpPr>
      <xdr:spPr bwMode="auto">
        <a:xfrm>
          <a:off x="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opLeftCell="A5" workbookViewId="0">
      <pane xSplit="6405"/>
      <selection activeCell="A7" sqref="A7"/>
      <selection pane="topRight" activeCell="A6" sqref="A6"/>
    </sheetView>
  </sheetViews>
  <sheetFormatPr defaultRowHeight="15" x14ac:dyDescent="0.25"/>
  <cols>
    <col min="1" max="1" width="32.42578125" customWidth="1"/>
    <col min="2" max="2" width="7.5703125" style="1" customWidth="1"/>
    <col min="3" max="4" width="5.85546875" style="1" customWidth="1"/>
    <col min="5" max="13" width="5.140625" style="1" customWidth="1"/>
    <col min="14" max="14" width="5.140625" customWidth="1"/>
    <col min="15" max="15" width="55.7109375" customWidth="1"/>
    <col min="16" max="21" width="5.140625" style="1" customWidth="1"/>
    <col min="22" max="27" width="6.140625" style="1" customWidth="1"/>
    <col min="28" max="28" width="5.28515625" style="1" customWidth="1"/>
    <col min="29" max="29" width="43.85546875" customWidth="1"/>
    <col min="30" max="30" width="6.85546875" style="1" customWidth="1"/>
  </cols>
  <sheetData>
    <row r="1" spans="1:30" x14ac:dyDescent="0.25">
      <c r="A1" s="2" t="s">
        <v>33</v>
      </c>
      <c r="B1" s="2" t="s">
        <v>34</v>
      </c>
      <c r="C1" s="2" t="s">
        <v>40</v>
      </c>
      <c r="D1" s="2" t="s">
        <v>42</v>
      </c>
      <c r="E1" s="2" t="s">
        <v>36</v>
      </c>
      <c r="F1" s="2" t="s">
        <v>43</v>
      </c>
      <c r="G1" s="2" t="s">
        <v>44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45</v>
      </c>
      <c r="M1" s="2" t="s">
        <v>38</v>
      </c>
      <c r="N1" s="4" t="s">
        <v>37</v>
      </c>
      <c r="O1" s="3" t="s">
        <v>39</v>
      </c>
      <c r="P1" s="14" t="s">
        <v>40</v>
      </c>
      <c r="Q1" s="14" t="s">
        <v>42</v>
      </c>
      <c r="R1" s="14" t="s">
        <v>36</v>
      </c>
      <c r="S1" s="14" t="s">
        <v>43</v>
      </c>
      <c r="T1" s="14" t="s">
        <v>44</v>
      </c>
      <c r="U1" s="14" t="s">
        <v>50</v>
      </c>
      <c r="V1" s="14" t="s">
        <v>75</v>
      </c>
      <c r="W1" s="14" t="s">
        <v>53</v>
      </c>
      <c r="X1" s="14" t="s">
        <v>53</v>
      </c>
      <c r="Y1" s="14" t="s">
        <v>74</v>
      </c>
      <c r="Z1" s="14" t="s">
        <v>76</v>
      </c>
      <c r="AA1" s="14" t="s">
        <v>37</v>
      </c>
      <c r="AB1" s="15" t="s">
        <v>37</v>
      </c>
      <c r="AC1" s="14" t="s">
        <v>77</v>
      </c>
      <c r="AD1" s="14" t="s">
        <v>37</v>
      </c>
    </row>
    <row r="2" spans="1:30" x14ac:dyDescent="0.25">
      <c r="A2" s="2"/>
      <c r="B2" s="2"/>
      <c r="C2" s="2" t="s">
        <v>41</v>
      </c>
      <c r="D2" s="2"/>
      <c r="E2" s="2"/>
      <c r="F2" s="2"/>
      <c r="G2" s="2"/>
      <c r="H2" s="2" t="s">
        <v>37</v>
      </c>
      <c r="I2" s="2"/>
      <c r="J2" s="2"/>
      <c r="K2" s="2"/>
      <c r="L2" s="2"/>
      <c r="M2" s="2" t="s">
        <v>37</v>
      </c>
      <c r="N2" s="5"/>
      <c r="O2" s="3"/>
      <c r="P2" s="2" t="s">
        <v>41</v>
      </c>
      <c r="Q2" s="2"/>
      <c r="R2" s="2"/>
      <c r="S2" s="2"/>
      <c r="T2" s="2"/>
      <c r="U2" s="2" t="s">
        <v>37</v>
      </c>
      <c r="V2" s="2" t="s">
        <v>72</v>
      </c>
      <c r="W2" s="2" t="s">
        <v>78</v>
      </c>
      <c r="X2" s="14" t="s">
        <v>73</v>
      </c>
      <c r="Y2" s="14" t="s">
        <v>72</v>
      </c>
      <c r="Z2" s="2"/>
      <c r="AA2" s="14" t="s">
        <v>38</v>
      </c>
      <c r="AB2" s="15" t="s">
        <v>37</v>
      </c>
      <c r="AC2" s="3"/>
      <c r="AD2" s="14" t="s">
        <v>37</v>
      </c>
    </row>
    <row r="3" spans="1:3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/>
      <c r="O3" s="3"/>
      <c r="P3" s="2"/>
      <c r="Q3" s="2"/>
      <c r="R3" s="2"/>
      <c r="S3" s="2"/>
      <c r="T3" s="2"/>
      <c r="U3" s="2"/>
      <c r="V3" s="2"/>
      <c r="W3" s="2" t="s">
        <v>73</v>
      </c>
      <c r="X3" s="14" t="s">
        <v>78</v>
      </c>
      <c r="Y3" s="2"/>
      <c r="Z3" s="2"/>
      <c r="AA3" s="2"/>
      <c r="AB3" s="15"/>
      <c r="AC3" s="3"/>
      <c r="AD3" s="2" t="s">
        <v>37</v>
      </c>
    </row>
    <row r="4" spans="1:30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2"/>
    </row>
    <row r="5" spans="1:30" x14ac:dyDescent="0.25">
      <c r="A5" s="3"/>
      <c r="B5" s="2" t="s">
        <v>35</v>
      </c>
      <c r="C5" s="2">
        <v>2</v>
      </c>
      <c r="D5" s="2">
        <v>2</v>
      </c>
      <c r="E5" s="2">
        <v>2</v>
      </c>
      <c r="F5" s="2">
        <v>2</v>
      </c>
      <c r="G5" s="2">
        <v>2</v>
      </c>
      <c r="H5" s="2">
        <f>SUM(C5:G5)</f>
        <v>10</v>
      </c>
      <c r="I5" s="2">
        <v>10</v>
      </c>
      <c r="J5" s="2">
        <v>10</v>
      </c>
      <c r="K5" s="2">
        <v>10</v>
      </c>
      <c r="L5" s="2">
        <v>10</v>
      </c>
      <c r="M5" s="2">
        <f>SUM(I5*2+J5+K5)/4</f>
        <v>10</v>
      </c>
      <c r="N5" s="2">
        <f>0.5*H5+0.5*M5</f>
        <v>10</v>
      </c>
      <c r="O5" s="3"/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f>SUM(P5:T5)</f>
        <v>10</v>
      </c>
      <c r="V5" s="2">
        <v>10</v>
      </c>
      <c r="W5" s="2">
        <v>10</v>
      </c>
      <c r="X5" s="2">
        <v>10</v>
      </c>
      <c r="Y5" s="2">
        <v>10</v>
      </c>
      <c r="Z5" s="2">
        <v>10</v>
      </c>
      <c r="AA5" s="2">
        <f>SUM(V5:Y5)/4</f>
        <v>10</v>
      </c>
      <c r="AB5" s="2">
        <f>0.5*U5+0.5*AA5</f>
        <v>10</v>
      </c>
      <c r="AC5" s="3"/>
      <c r="AD5" s="2">
        <f>0.5*(AB5+N5)</f>
        <v>10</v>
      </c>
    </row>
    <row r="6" spans="1:30" x14ac:dyDescent="0.25">
      <c r="A6" s="11" t="s">
        <v>0</v>
      </c>
      <c r="B6" s="12">
        <v>409381</v>
      </c>
      <c r="C6" s="12">
        <v>2</v>
      </c>
      <c r="D6" s="12">
        <v>0</v>
      </c>
      <c r="E6" s="12">
        <v>0</v>
      </c>
      <c r="F6" s="12">
        <v>0</v>
      </c>
      <c r="G6" s="12">
        <v>0</v>
      </c>
      <c r="H6" s="12">
        <f>SUM(C6:G6)</f>
        <v>2</v>
      </c>
      <c r="I6" s="12">
        <v>0</v>
      </c>
      <c r="J6" s="12">
        <v>0</v>
      </c>
      <c r="K6" s="12">
        <v>0</v>
      </c>
      <c r="L6" s="12"/>
      <c r="M6" s="12">
        <f>SUM(I6*2+J6+K6)/4</f>
        <v>0</v>
      </c>
      <c r="N6" s="12">
        <f>0.5*H6+0.5*M6</f>
        <v>1</v>
      </c>
      <c r="O6" s="11" t="s">
        <v>48</v>
      </c>
      <c r="P6" s="12"/>
      <c r="Q6" s="12"/>
      <c r="R6" s="12"/>
      <c r="S6" s="12"/>
      <c r="T6" s="12"/>
      <c r="U6" s="12">
        <f>SUM(P6:T6)</f>
        <v>0</v>
      </c>
      <c r="V6" s="12"/>
      <c r="W6" s="12"/>
      <c r="X6" s="12"/>
      <c r="Y6" s="12"/>
      <c r="Z6" s="12"/>
      <c r="AA6" s="12">
        <f>SUM(V6:Y6)/4</f>
        <v>0</v>
      </c>
      <c r="AB6" s="12">
        <f>0.5*U6+0.5*AA6</f>
        <v>0</v>
      </c>
      <c r="AC6" s="11"/>
      <c r="AD6" s="20">
        <f>0.5*(AB6+N6)</f>
        <v>0.5</v>
      </c>
    </row>
    <row r="7" spans="1:30" x14ac:dyDescent="0.25">
      <c r="A7" s="3" t="s">
        <v>1</v>
      </c>
      <c r="B7" s="2">
        <v>312661</v>
      </c>
      <c r="C7" s="2">
        <v>2</v>
      </c>
      <c r="D7" s="2">
        <v>2</v>
      </c>
      <c r="E7" s="2">
        <v>2</v>
      </c>
      <c r="F7" s="2">
        <v>2</v>
      </c>
      <c r="G7" s="2">
        <v>2</v>
      </c>
      <c r="H7" s="2">
        <f>SUM(C7:G7)</f>
        <v>10</v>
      </c>
      <c r="I7" s="2">
        <v>10</v>
      </c>
      <c r="J7" s="2">
        <v>10</v>
      </c>
      <c r="K7" s="2">
        <v>10</v>
      </c>
      <c r="L7" s="2"/>
      <c r="M7" s="2">
        <f>SUM(I7*2+J7+K7)/4</f>
        <v>10</v>
      </c>
      <c r="N7" s="2">
        <f>0.5*H7+0.5*M7</f>
        <v>10</v>
      </c>
      <c r="O7" s="8" t="s">
        <v>71</v>
      </c>
      <c r="P7" s="2">
        <v>2</v>
      </c>
      <c r="Q7" s="2">
        <v>2</v>
      </c>
      <c r="R7" s="2">
        <v>2</v>
      </c>
      <c r="S7" s="2">
        <v>2</v>
      </c>
      <c r="T7" s="2">
        <v>2</v>
      </c>
      <c r="U7" s="2">
        <f>SUM(P7:T7)</f>
        <v>10</v>
      </c>
      <c r="V7" s="2">
        <v>10</v>
      </c>
      <c r="W7" s="2">
        <v>10</v>
      </c>
      <c r="X7" s="2">
        <v>10</v>
      </c>
      <c r="Y7" s="2">
        <v>10</v>
      </c>
      <c r="Z7" s="2"/>
      <c r="AA7" s="2">
        <f>SUM(V7:Y7)/4</f>
        <v>10</v>
      </c>
      <c r="AB7" s="2">
        <f>0.5*U7+0.5*AA7</f>
        <v>10</v>
      </c>
      <c r="AC7" s="3" t="s">
        <v>64</v>
      </c>
      <c r="AD7" s="19">
        <f>0.5*(AB7+N7)</f>
        <v>10</v>
      </c>
    </row>
    <row r="8" spans="1:30" x14ac:dyDescent="0.25">
      <c r="A8" s="7" t="s">
        <v>2</v>
      </c>
      <c r="B8" s="2">
        <v>423065</v>
      </c>
      <c r="C8" s="2">
        <v>2</v>
      </c>
      <c r="D8" s="2">
        <v>2</v>
      </c>
      <c r="E8" s="2">
        <v>2</v>
      </c>
      <c r="F8" s="2">
        <v>2</v>
      </c>
      <c r="G8" s="2">
        <v>2</v>
      </c>
      <c r="H8" s="2">
        <f>SUM(C8:G8)</f>
        <v>10</v>
      </c>
      <c r="I8" s="2"/>
      <c r="J8" s="2"/>
      <c r="K8" s="2"/>
      <c r="L8" s="2">
        <v>9</v>
      </c>
      <c r="M8" s="2">
        <f>L8</f>
        <v>9</v>
      </c>
      <c r="N8" s="2">
        <f>0.5*H8+0.5*M8</f>
        <v>9.5</v>
      </c>
      <c r="O8" s="3" t="s">
        <v>54</v>
      </c>
      <c r="P8" s="2">
        <v>2</v>
      </c>
      <c r="Q8" s="2"/>
      <c r="R8" s="2"/>
      <c r="S8" s="2"/>
      <c r="T8" s="2"/>
      <c r="U8" s="2">
        <f>SUM(P8:T8)</f>
        <v>2</v>
      </c>
      <c r="V8" s="2"/>
      <c r="W8" s="2"/>
      <c r="X8" s="2"/>
      <c r="Y8" s="2"/>
      <c r="Z8" s="2">
        <v>8</v>
      </c>
      <c r="AA8" s="2">
        <f>Z8</f>
        <v>8</v>
      </c>
      <c r="AB8" s="2">
        <f>0.5*U8+0.5*AA8</f>
        <v>5</v>
      </c>
      <c r="AC8" s="3" t="s">
        <v>86</v>
      </c>
      <c r="AD8" s="19">
        <f>0.5*(AB8+N8)</f>
        <v>7.25</v>
      </c>
    </row>
    <row r="9" spans="1:30" x14ac:dyDescent="0.25">
      <c r="A9" s="3" t="s">
        <v>3</v>
      </c>
      <c r="B9" s="2">
        <v>409181</v>
      </c>
      <c r="C9" s="2">
        <v>2</v>
      </c>
      <c r="D9" s="2">
        <v>2</v>
      </c>
      <c r="E9" s="2">
        <v>2</v>
      </c>
      <c r="F9" s="2">
        <v>2</v>
      </c>
      <c r="G9" s="2">
        <v>2</v>
      </c>
      <c r="H9" s="2">
        <f>SUM(C9:G9)</f>
        <v>10</v>
      </c>
      <c r="I9" s="2">
        <v>10</v>
      </c>
      <c r="J9" s="2">
        <v>10</v>
      </c>
      <c r="K9" s="2">
        <v>10</v>
      </c>
      <c r="L9" s="2"/>
      <c r="M9" s="2">
        <f>SUM(I9*2+J9+K9)/4</f>
        <v>10</v>
      </c>
      <c r="N9" s="2">
        <f>0.5*H9+0.5*M9</f>
        <v>10</v>
      </c>
      <c r="O9" s="3" t="s">
        <v>64</v>
      </c>
      <c r="P9" s="2"/>
      <c r="Q9" s="2"/>
      <c r="R9" s="2"/>
      <c r="S9" s="2"/>
      <c r="T9" s="2"/>
      <c r="U9" s="2">
        <f>SUM(P9:T9)</f>
        <v>0</v>
      </c>
      <c r="V9" s="2"/>
      <c r="W9" s="2"/>
      <c r="X9" s="2"/>
      <c r="Y9" s="2"/>
      <c r="Z9" s="2"/>
      <c r="AA9" s="2">
        <f>SUM(V9:Y9)/4</f>
        <v>0</v>
      </c>
      <c r="AB9" s="2">
        <f>0.5*U9+0.5*AA9</f>
        <v>0</v>
      </c>
      <c r="AC9" s="3"/>
      <c r="AD9" s="19">
        <f>0.5*(AB9+N9)</f>
        <v>5</v>
      </c>
    </row>
    <row r="10" spans="1:30" x14ac:dyDescent="0.25">
      <c r="A10" s="7" t="s">
        <v>4</v>
      </c>
      <c r="B10" s="2">
        <v>406527</v>
      </c>
      <c r="C10" s="2">
        <v>2</v>
      </c>
      <c r="D10" s="2">
        <v>2</v>
      </c>
      <c r="E10" s="2">
        <v>2</v>
      </c>
      <c r="F10" s="2">
        <v>2</v>
      </c>
      <c r="G10" s="2">
        <v>0.5</v>
      </c>
      <c r="H10" s="2">
        <f>SUM(C10:G10)</f>
        <v>8.5</v>
      </c>
      <c r="I10" s="2"/>
      <c r="J10" s="2"/>
      <c r="K10" s="2"/>
      <c r="L10" s="13">
        <v>8</v>
      </c>
      <c r="M10" s="2">
        <f>L10</f>
        <v>8</v>
      </c>
      <c r="N10" s="2">
        <f>0.5*H10+0.5*M10</f>
        <v>8.25</v>
      </c>
      <c r="O10" s="3" t="s">
        <v>55</v>
      </c>
      <c r="P10" s="2">
        <v>2</v>
      </c>
      <c r="Q10" s="2">
        <v>2</v>
      </c>
      <c r="R10" s="2">
        <v>2</v>
      </c>
      <c r="S10" s="2">
        <v>2</v>
      </c>
      <c r="T10" s="2">
        <v>2</v>
      </c>
      <c r="U10" s="2">
        <f>SUM(P10:T10)</f>
        <v>10</v>
      </c>
      <c r="V10" s="2"/>
      <c r="W10" s="2"/>
      <c r="X10" s="2"/>
      <c r="Y10" s="2"/>
      <c r="Z10" s="2">
        <v>9.5</v>
      </c>
      <c r="AA10" s="2">
        <f>Z10</f>
        <v>9.5</v>
      </c>
      <c r="AB10" s="2">
        <f>0.5*U10+0.5*AA10</f>
        <v>9.75</v>
      </c>
      <c r="AC10" s="3" t="s">
        <v>87</v>
      </c>
      <c r="AD10" s="19">
        <f>0.5*(AB10+N10)</f>
        <v>9</v>
      </c>
    </row>
    <row r="11" spans="1:30" x14ac:dyDescent="0.25">
      <c r="A11" s="7" t="s">
        <v>5</v>
      </c>
      <c r="B11" s="2">
        <v>308799</v>
      </c>
      <c r="C11" s="2">
        <v>2</v>
      </c>
      <c r="D11" s="2">
        <v>2</v>
      </c>
      <c r="E11" s="2">
        <v>0.5</v>
      </c>
      <c r="F11" s="2">
        <v>1</v>
      </c>
      <c r="G11" s="2">
        <v>0</v>
      </c>
      <c r="H11" s="2">
        <f>SUM(C11:G11)</f>
        <v>5.5</v>
      </c>
      <c r="I11" s="2"/>
      <c r="J11" s="2"/>
      <c r="K11" s="2"/>
      <c r="L11" s="9">
        <v>7</v>
      </c>
      <c r="M11" s="2">
        <f>L11</f>
        <v>7</v>
      </c>
      <c r="N11" s="2">
        <f>0.5*H11+0.5*M11</f>
        <v>6.25</v>
      </c>
      <c r="O11" s="3" t="s">
        <v>56</v>
      </c>
      <c r="P11" s="2">
        <v>2</v>
      </c>
      <c r="Q11" s="2">
        <v>2</v>
      </c>
      <c r="R11" s="2">
        <v>0</v>
      </c>
      <c r="S11" s="2">
        <v>0</v>
      </c>
      <c r="T11" s="2">
        <v>0</v>
      </c>
      <c r="U11" s="2">
        <f>SUM(P11:T11)</f>
        <v>4</v>
      </c>
      <c r="V11" s="2"/>
      <c r="W11" s="2"/>
      <c r="X11" s="2"/>
      <c r="Y11" s="2"/>
      <c r="Z11" s="2">
        <v>8</v>
      </c>
      <c r="AA11" s="2">
        <f>Z11</f>
        <v>8</v>
      </c>
      <c r="AB11" s="2">
        <f>0.5*U11+0.5*AA11</f>
        <v>6</v>
      </c>
      <c r="AC11" s="3" t="s">
        <v>88</v>
      </c>
      <c r="AD11" s="19">
        <f>0.5*(AB11+N11)</f>
        <v>6.125</v>
      </c>
    </row>
    <row r="12" spans="1:30" x14ac:dyDescent="0.25">
      <c r="A12" s="3" t="s">
        <v>6</v>
      </c>
      <c r="B12" s="2">
        <v>312216</v>
      </c>
      <c r="C12" s="2">
        <v>2</v>
      </c>
      <c r="D12" s="2">
        <v>2</v>
      </c>
      <c r="E12" s="2">
        <v>2</v>
      </c>
      <c r="F12" s="2">
        <v>2</v>
      </c>
      <c r="G12" s="2">
        <v>2</v>
      </c>
      <c r="H12" s="2">
        <f>SUM(C12:G12)</f>
        <v>10</v>
      </c>
      <c r="I12" s="2">
        <v>10</v>
      </c>
      <c r="J12" s="2">
        <v>10</v>
      </c>
      <c r="K12" s="2">
        <v>10</v>
      </c>
      <c r="L12" s="2"/>
      <c r="M12" s="2">
        <f>SUM(I12*2+J12+K12)/4</f>
        <v>10</v>
      </c>
      <c r="N12" s="2">
        <f>0.5*H12+0.5*M12</f>
        <v>10</v>
      </c>
      <c r="O12" s="3" t="s">
        <v>46</v>
      </c>
      <c r="P12" s="2"/>
      <c r="Q12" s="2"/>
      <c r="R12" s="2"/>
      <c r="S12" s="2"/>
      <c r="T12" s="2"/>
      <c r="U12" s="2">
        <f>SUM(P12:T12)</f>
        <v>0</v>
      </c>
      <c r="V12" s="2"/>
      <c r="W12" s="2"/>
      <c r="X12" s="2"/>
      <c r="Y12" s="2"/>
      <c r="Z12" s="2"/>
      <c r="AA12" s="2">
        <f>SUM(V12:Y12)/4</f>
        <v>0</v>
      </c>
      <c r="AB12" s="2">
        <f>0.5*U12+0.5*AA12</f>
        <v>0</v>
      </c>
      <c r="AC12" s="3"/>
      <c r="AD12" s="19">
        <f>0.5*(AB12+N12)</f>
        <v>5</v>
      </c>
    </row>
    <row r="13" spans="1:30" x14ac:dyDescent="0.25">
      <c r="A13" s="7" t="s">
        <v>7</v>
      </c>
      <c r="B13" s="2">
        <v>329632</v>
      </c>
      <c r="C13" s="2">
        <v>2</v>
      </c>
      <c r="D13" s="2">
        <v>2</v>
      </c>
      <c r="E13" s="2">
        <v>2</v>
      </c>
      <c r="F13" s="2">
        <v>1.5</v>
      </c>
      <c r="G13" s="2">
        <v>1.5</v>
      </c>
      <c r="H13" s="2">
        <f>SUM(C13:G13)</f>
        <v>9</v>
      </c>
      <c r="I13" s="2">
        <v>10</v>
      </c>
      <c r="J13" s="2">
        <v>10</v>
      </c>
      <c r="K13" s="2">
        <v>10</v>
      </c>
      <c r="L13" s="2"/>
      <c r="M13" s="2">
        <f>SUM(I13*2+J13+K13)/4</f>
        <v>10</v>
      </c>
      <c r="N13" s="2">
        <f>0.5*H13+0.5*M13</f>
        <v>9.5</v>
      </c>
      <c r="O13" s="3" t="s">
        <v>46</v>
      </c>
      <c r="P13" s="2"/>
      <c r="Q13" s="2"/>
      <c r="R13" s="2"/>
      <c r="S13" s="2"/>
      <c r="T13" s="2"/>
      <c r="U13" s="2">
        <f>SUM(P13:T13)</f>
        <v>0</v>
      </c>
      <c r="V13" s="2"/>
      <c r="W13" s="2"/>
      <c r="X13" s="2"/>
      <c r="Y13" s="2"/>
      <c r="Z13" s="2"/>
      <c r="AA13" s="2">
        <f>SUM(V13:Y13)/4</f>
        <v>0</v>
      </c>
      <c r="AB13" s="2">
        <f>0.5*U13+0.5*AA13</f>
        <v>0</v>
      </c>
      <c r="AC13" s="3"/>
      <c r="AD13" s="19">
        <f>0.5*(AB13+N13)</f>
        <v>4.75</v>
      </c>
    </row>
    <row r="14" spans="1:30" x14ac:dyDescent="0.25">
      <c r="A14" s="3" t="s">
        <v>8</v>
      </c>
      <c r="B14" s="2">
        <v>430979</v>
      </c>
      <c r="C14" s="2">
        <v>2</v>
      </c>
      <c r="D14" s="2">
        <v>2</v>
      </c>
      <c r="E14" s="2">
        <v>2</v>
      </c>
      <c r="F14" s="2">
        <v>1.5</v>
      </c>
      <c r="G14" s="2">
        <v>0</v>
      </c>
      <c r="H14" s="2">
        <f>SUM(C14:G14)</f>
        <v>7.5</v>
      </c>
      <c r="I14" s="2">
        <v>0</v>
      </c>
      <c r="J14" s="2">
        <v>10</v>
      </c>
      <c r="K14" s="2">
        <v>0</v>
      </c>
      <c r="L14" s="2"/>
      <c r="M14" s="2">
        <f>SUM(I14*2+J14+K14)/4</f>
        <v>2.5</v>
      </c>
      <c r="N14" s="2">
        <f>0.5*H14+0.5*M14</f>
        <v>5</v>
      </c>
      <c r="O14" s="8" t="s">
        <v>57</v>
      </c>
      <c r="P14" s="2"/>
      <c r="Q14" s="2"/>
      <c r="R14" s="2"/>
      <c r="S14" s="2"/>
      <c r="T14" s="2"/>
      <c r="U14" s="2">
        <f>SUM(P14:T14)</f>
        <v>0</v>
      </c>
      <c r="V14" s="2"/>
      <c r="W14" s="2"/>
      <c r="X14" s="2"/>
      <c r="Y14" s="2"/>
      <c r="Z14" s="2"/>
      <c r="AA14" s="2">
        <f>SUM(V14:Y14)/4</f>
        <v>0</v>
      </c>
      <c r="AB14" s="2">
        <f>0.5*U14+0.5*AA14</f>
        <v>0</v>
      </c>
      <c r="AC14" s="3"/>
      <c r="AD14" s="19">
        <f>0.5*(AB14+N14)</f>
        <v>2.5</v>
      </c>
    </row>
    <row r="15" spans="1:30" x14ac:dyDescent="0.25">
      <c r="A15" s="3" t="s">
        <v>9</v>
      </c>
      <c r="B15" s="2">
        <v>305257</v>
      </c>
      <c r="C15" s="2">
        <v>2</v>
      </c>
      <c r="D15" s="2">
        <v>2</v>
      </c>
      <c r="E15" s="2">
        <v>0.5</v>
      </c>
      <c r="F15" s="2">
        <v>2</v>
      </c>
      <c r="G15" s="2"/>
      <c r="H15" s="2">
        <f>SUM(C15:G15)</f>
        <v>6.5</v>
      </c>
      <c r="I15" s="2">
        <v>0</v>
      </c>
      <c r="J15" s="2">
        <v>0</v>
      </c>
      <c r="K15" s="2">
        <v>10</v>
      </c>
      <c r="L15" s="2"/>
      <c r="M15" s="2">
        <f>SUM(I15*2+J15+K15)/4</f>
        <v>2.5</v>
      </c>
      <c r="N15" s="2">
        <f>0.5*H15+0.5*M15</f>
        <v>4.5</v>
      </c>
      <c r="O15" s="3" t="s">
        <v>58</v>
      </c>
      <c r="P15" s="2"/>
      <c r="Q15" s="2"/>
      <c r="R15" s="2"/>
      <c r="S15" s="2"/>
      <c r="T15" s="2"/>
      <c r="U15" s="2">
        <f>SUM(P15:T15)</f>
        <v>0</v>
      </c>
      <c r="V15" s="2"/>
      <c r="W15" s="2"/>
      <c r="X15" s="2"/>
      <c r="Y15" s="2"/>
      <c r="Z15" s="2"/>
      <c r="AA15" s="2">
        <f>SUM(V15:Y15)/4</f>
        <v>0</v>
      </c>
      <c r="AB15" s="2">
        <f>0.5*U15+0.5*AA15</f>
        <v>0</v>
      </c>
      <c r="AC15" s="3"/>
      <c r="AD15" s="19">
        <f>0.5*(AB15+N15)</f>
        <v>2.25</v>
      </c>
    </row>
    <row r="16" spans="1:30" x14ac:dyDescent="0.25">
      <c r="A16" s="3" t="s">
        <v>10</v>
      </c>
      <c r="B16" s="2">
        <v>302146</v>
      </c>
      <c r="C16" s="2"/>
      <c r="D16" s="2"/>
      <c r="E16" s="2"/>
      <c r="F16" s="2"/>
      <c r="G16" s="2"/>
      <c r="H16" s="2">
        <f>SUM(C16:G16)</f>
        <v>0</v>
      </c>
      <c r="I16" s="2"/>
      <c r="J16" s="2"/>
      <c r="K16" s="2"/>
      <c r="L16" s="2"/>
      <c r="M16" s="2">
        <f>SUM(I16*2+J16+K16)/4</f>
        <v>0</v>
      </c>
      <c r="N16" s="2">
        <f>0.5*H16+0.5*M16</f>
        <v>0</v>
      </c>
      <c r="O16" s="3"/>
      <c r="P16" s="2"/>
      <c r="Q16" s="2"/>
      <c r="R16" s="2"/>
      <c r="S16" s="2"/>
      <c r="T16" s="2"/>
      <c r="U16" s="2">
        <f>SUM(P16:T16)</f>
        <v>0</v>
      </c>
      <c r="V16" s="2"/>
      <c r="W16" s="2"/>
      <c r="X16" s="2"/>
      <c r="Y16" s="2"/>
      <c r="Z16" s="2"/>
      <c r="AA16" s="16">
        <v>10</v>
      </c>
      <c r="AB16" s="2">
        <f>0.5*U16+0.5*AA16</f>
        <v>5</v>
      </c>
      <c r="AC16" s="17" t="s">
        <v>79</v>
      </c>
      <c r="AD16" s="19">
        <f>0.5*(AB16+N16)</f>
        <v>2.5</v>
      </c>
    </row>
    <row r="17" spans="1:30" x14ac:dyDescent="0.25">
      <c r="A17" s="3" t="s">
        <v>11</v>
      </c>
      <c r="B17" s="2">
        <v>303384</v>
      </c>
      <c r="C17" s="2"/>
      <c r="D17" s="2"/>
      <c r="E17" s="2"/>
      <c r="F17" s="2"/>
      <c r="G17" s="2"/>
      <c r="H17" s="2">
        <f>SUM(C17:G17)</f>
        <v>0</v>
      </c>
      <c r="I17" s="2"/>
      <c r="J17" s="2"/>
      <c r="K17" s="2"/>
      <c r="L17" s="2"/>
      <c r="M17" s="2">
        <f>SUM(I17*2+J17+K17)/4</f>
        <v>0</v>
      </c>
      <c r="N17" s="2">
        <f>0.5*H17+0.5*M17</f>
        <v>0</v>
      </c>
      <c r="O17" s="3"/>
      <c r="P17" s="2"/>
      <c r="Q17" s="2"/>
      <c r="R17" s="2"/>
      <c r="S17" s="2"/>
      <c r="T17" s="2"/>
      <c r="U17" s="2">
        <f>SUM(P17:T17)</f>
        <v>0</v>
      </c>
      <c r="V17" s="2"/>
      <c r="W17" s="2"/>
      <c r="X17" s="2"/>
      <c r="Y17" s="2"/>
      <c r="Z17" s="2"/>
      <c r="AA17" s="16">
        <v>10</v>
      </c>
      <c r="AB17" s="2">
        <f>0.5*U17+0.5*AA17</f>
        <v>5</v>
      </c>
      <c r="AC17" s="17" t="s">
        <v>79</v>
      </c>
      <c r="AD17" s="19">
        <f>0.5*(AB17+N17)</f>
        <v>2.5</v>
      </c>
    </row>
    <row r="18" spans="1:30" x14ac:dyDescent="0.25">
      <c r="A18" s="3" t="s">
        <v>12</v>
      </c>
      <c r="B18" s="2">
        <v>424965</v>
      </c>
      <c r="C18" s="2">
        <v>2</v>
      </c>
      <c r="D18" s="2">
        <v>2</v>
      </c>
      <c r="E18" s="2">
        <v>2</v>
      </c>
      <c r="F18" s="2">
        <v>2</v>
      </c>
      <c r="G18" s="2">
        <v>2</v>
      </c>
      <c r="H18" s="2">
        <f>SUM(C18:G18)</f>
        <v>10</v>
      </c>
      <c r="I18" s="2">
        <v>10</v>
      </c>
      <c r="J18" s="2">
        <v>10</v>
      </c>
      <c r="K18" s="2">
        <v>10</v>
      </c>
      <c r="L18" s="2"/>
      <c r="M18" s="2">
        <f>SUM(I18*2+J18+K18)/4</f>
        <v>10</v>
      </c>
      <c r="N18" s="2">
        <f>0.5*H18+0.5*M18</f>
        <v>10</v>
      </c>
      <c r="O18" s="3" t="s">
        <v>46</v>
      </c>
      <c r="P18" s="2"/>
      <c r="Q18" s="2"/>
      <c r="R18" s="2"/>
      <c r="S18" s="2"/>
      <c r="T18" s="2"/>
      <c r="U18" s="2">
        <f>SUM(P18:T18)</f>
        <v>0</v>
      </c>
      <c r="V18" s="2"/>
      <c r="W18" s="2"/>
      <c r="X18" s="2"/>
      <c r="Y18" s="2"/>
      <c r="Z18" s="2"/>
      <c r="AA18" s="2">
        <f>SUM(V18:Y18)/4</f>
        <v>0</v>
      </c>
      <c r="AB18" s="2">
        <f>0.5*U18+0.5*AA18</f>
        <v>0</v>
      </c>
      <c r="AC18" s="3"/>
      <c r="AD18" s="19">
        <f>0.5*(AB18+N18)</f>
        <v>5</v>
      </c>
    </row>
    <row r="19" spans="1:30" x14ac:dyDescent="0.25">
      <c r="A19" s="3" t="s">
        <v>13</v>
      </c>
      <c r="B19" s="2">
        <v>318381</v>
      </c>
      <c r="C19" s="2">
        <v>2</v>
      </c>
      <c r="D19" s="2">
        <v>0</v>
      </c>
      <c r="E19" s="2">
        <v>0</v>
      </c>
      <c r="F19" s="2">
        <v>0</v>
      </c>
      <c r="G19" s="2">
        <v>0</v>
      </c>
      <c r="H19" s="2">
        <f>SUM(C19:G19)</f>
        <v>2</v>
      </c>
      <c r="I19" s="2">
        <v>0</v>
      </c>
      <c r="J19" s="2">
        <v>0</v>
      </c>
      <c r="K19" s="2">
        <v>0</v>
      </c>
      <c r="L19" s="2"/>
      <c r="M19" s="2">
        <f>SUM(I19*2+J19+K19)/4</f>
        <v>0</v>
      </c>
      <c r="N19" s="2">
        <f>0.5*H19+0.5*M19</f>
        <v>1</v>
      </c>
      <c r="O19" s="10" t="s">
        <v>59</v>
      </c>
      <c r="P19" s="2"/>
      <c r="Q19" s="2"/>
      <c r="R19" s="2"/>
      <c r="S19" s="2"/>
      <c r="T19" s="2"/>
      <c r="U19" s="2">
        <f>SUM(P19:T19)</f>
        <v>0</v>
      </c>
      <c r="V19" s="2"/>
      <c r="W19" s="2"/>
      <c r="X19" s="2"/>
      <c r="Y19" s="2"/>
      <c r="Z19" s="2"/>
      <c r="AA19" s="2">
        <f>SUM(V19:Y19)/4</f>
        <v>0</v>
      </c>
      <c r="AB19" s="2">
        <f>0.5*U19+0.5*AA19</f>
        <v>0</v>
      </c>
      <c r="AC19" s="3"/>
      <c r="AD19" s="19">
        <f>0.5*(AB19+N19)</f>
        <v>0.5</v>
      </c>
    </row>
    <row r="20" spans="1:30" x14ac:dyDescent="0.25">
      <c r="A20" s="7" t="s">
        <v>14</v>
      </c>
      <c r="B20" s="2">
        <v>304822</v>
      </c>
      <c r="C20" s="2">
        <v>2</v>
      </c>
      <c r="D20" s="2">
        <v>2</v>
      </c>
      <c r="E20" s="2">
        <v>1</v>
      </c>
      <c r="F20" s="2">
        <v>1</v>
      </c>
      <c r="G20" s="2">
        <v>1</v>
      </c>
      <c r="H20" s="2">
        <f>SUM(C20:G20)</f>
        <v>7</v>
      </c>
      <c r="I20" s="2"/>
      <c r="J20" s="2"/>
      <c r="K20" s="2"/>
      <c r="L20" s="9">
        <v>7</v>
      </c>
      <c r="M20" s="2">
        <f>L20</f>
        <v>7</v>
      </c>
      <c r="N20" s="2">
        <f>0.5*H20+0.5*M20</f>
        <v>7</v>
      </c>
      <c r="O20" s="3" t="s">
        <v>60</v>
      </c>
      <c r="P20" s="2">
        <v>2</v>
      </c>
      <c r="Q20" s="2"/>
      <c r="R20" s="2"/>
      <c r="S20" s="2"/>
      <c r="T20" s="2"/>
      <c r="U20" s="2">
        <f>SUM(P20:T20)</f>
        <v>2</v>
      </c>
      <c r="V20" s="2"/>
      <c r="W20" s="2"/>
      <c r="X20" s="2"/>
      <c r="Y20" s="2"/>
      <c r="Z20" s="2">
        <v>10</v>
      </c>
      <c r="AA20" s="2">
        <f>Z20</f>
        <v>10</v>
      </c>
      <c r="AB20" s="2">
        <f>0.5*U20+0.5*AA20</f>
        <v>6</v>
      </c>
      <c r="AC20" s="3" t="s">
        <v>89</v>
      </c>
      <c r="AD20" s="19">
        <f>0.5*(AB20+N20)</f>
        <v>6.5</v>
      </c>
    </row>
    <row r="21" spans="1:30" x14ac:dyDescent="0.25">
      <c r="A21" s="3" t="s">
        <v>15</v>
      </c>
      <c r="B21" s="2">
        <v>329173</v>
      </c>
      <c r="C21" s="2">
        <v>2</v>
      </c>
      <c r="D21" s="2">
        <v>2</v>
      </c>
      <c r="E21" s="2">
        <v>2</v>
      </c>
      <c r="F21" s="2">
        <v>2</v>
      </c>
      <c r="G21" s="2">
        <v>1</v>
      </c>
      <c r="H21" s="2">
        <f>SUM(C21:G21)</f>
        <v>9</v>
      </c>
      <c r="I21" s="2">
        <v>10</v>
      </c>
      <c r="J21" s="2">
        <v>10</v>
      </c>
      <c r="K21" s="2">
        <v>10</v>
      </c>
      <c r="L21" s="2"/>
      <c r="M21" s="2">
        <f>SUM(I21*2+J21+K21)/4</f>
        <v>10</v>
      </c>
      <c r="N21" s="2">
        <f>0.5*H21+0.5*M21</f>
        <v>9.5</v>
      </c>
      <c r="O21" s="8" t="s">
        <v>46</v>
      </c>
      <c r="P21" s="2"/>
      <c r="Q21" s="2"/>
      <c r="R21" s="2"/>
      <c r="S21" s="2"/>
      <c r="T21" s="2"/>
      <c r="U21" s="2">
        <f>SUM(P21:T21)</f>
        <v>0</v>
      </c>
      <c r="V21" s="2"/>
      <c r="W21" s="2"/>
      <c r="X21" s="2"/>
      <c r="Y21" s="2"/>
      <c r="Z21" s="2"/>
      <c r="AA21" s="2">
        <f>SUM(V21:Y21)/4</f>
        <v>0</v>
      </c>
      <c r="AB21" s="2">
        <f>0.5*U21+0.5*AA21</f>
        <v>0</v>
      </c>
      <c r="AC21" s="3"/>
      <c r="AD21" s="19">
        <f>0.5*(AB21+N21)</f>
        <v>4.75</v>
      </c>
    </row>
    <row r="22" spans="1:30" x14ac:dyDescent="0.25">
      <c r="A22" s="3" t="s">
        <v>16</v>
      </c>
      <c r="B22" s="2">
        <v>424103</v>
      </c>
      <c r="C22" s="2">
        <v>2</v>
      </c>
      <c r="D22" s="2">
        <v>2</v>
      </c>
      <c r="E22" s="2">
        <v>1</v>
      </c>
      <c r="F22" s="2">
        <v>1</v>
      </c>
      <c r="G22" s="2">
        <v>1</v>
      </c>
      <c r="H22" s="2">
        <f>SUM(C22:G22)</f>
        <v>7</v>
      </c>
      <c r="I22" s="2">
        <v>10</v>
      </c>
      <c r="J22" s="2">
        <v>10</v>
      </c>
      <c r="K22" s="2">
        <v>3</v>
      </c>
      <c r="L22" s="2"/>
      <c r="M22" s="2">
        <f>SUM(I22*2+J22+K22)/4</f>
        <v>8.25</v>
      </c>
      <c r="N22" s="2">
        <f>0.5*H22+0.5*M22</f>
        <v>7.625</v>
      </c>
      <c r="O22" s="3" t="s">
        <v>49</v>
      </c>
      <c r="P22" s="2"/>
      <c r="Q22" s="2"/>
      <c r="R22" s="2"/>
      <c r="S22" s="2"/>
      <c r="T22" s="2"/>
      <c r="U22" s="2">
        <f>SUM(P22:T22)</f>
        <v>0</v>
      </c>
      <c r="V22" s="2"/>
      <c r="W22" s="2"/>
      <c r="X22" s="2"/>
      <c r="Y22" s="2"/>
      <c r="Z22" s="2"/>
      <c r="AA22" s="2">
        <f>SUM(V22:Y22)/4</f>
        <v>0</v>
      </c>
      <c r="AB22" s="2">
        <f>0.5*U22+0.5*AA22</f>
        <v>0</v>
      </c>
      <c r="AC22" s="3"/>
      <c r="AD22" s="19">
        <f>0.5*(AB22+N22)</f>
        <v>3.8125</v>
      </c>
    </row>
    <row r="23" spans="1:30" x14ac:dyDescent="0.25">
      <c r="A23" s="3" t="s">
        <v>17</v>
      </c>
      <c r="B23" s="2">
        <v>311163</v>
      </c>
      <c r="C23" s="2">
        <v>2</v>
      </c>
      <c r="D23" s="2">
        <v>2</v>
      </c>
      <c r="E23" s="2">
        <v>1</v>
      </c>
      <c r="F23" s="2">
        <v>1</v>
      </c>
      <c r="G23" s="2">
        <v>1</v>
      </c>
      <c r="H23" s="2">
        <f>SUM(C23:G23)</f>
        <v>7</v>
      </c>
      <c r="I23" s="2">
        <v>10</v>
      </c>
      <c r="J23" s="2">
        <v>10</v>
      </c>
      <c r="K23" s="2">
        <v>5</v>
      </c>
      <c r="L23" s="2"/>
      <c r="M23" s="2">
        <f>SUM(I23*2+J23+K23)/4</f>
        <v>8.75</v>
      </c>
      <c r="N23" s="2">
        <f>0.5*H23+0.5*M23</f>
        <v>7.875</v>
      </c>
      <c r="O23" s="3" t="s">
        <v>61</v>
      </c>
      <c r="P23" s="2">
        <v>2</v>
      </c>
      <c r="Q23" s="2">
        <v>2</v>
      </c>
      <c r="R23" s="2">
        <v>0.5</v>
      </c>
      <c r="S23" s="2">
        <v>2</v>
      </c>
      <c r="T23" s="2">
        <v>1</v>
      </c>
      <c r="U23" s="2">
        <f>SUM(P23:T23)</f>
        <v>7.5</v>
      </c>
      <c r="V23" s="2"/>
      <c r="W23" s="2"/>
      <c r="X23" s="2"/>
      <c r="Y23" s="2"/>
      <c r="Z23" s="2"/>
      <c r="AA23" s="16">
        <v>10</v>
      </c>
      <c r="AB23" s="2">
        <f>0.5*U23+0.5*AA23</f>
        <v>8.75</v>
      </c>
      <c r="AC23" s="17" t="s">
        <v>85</v>
      </c>
      <c r="AD23" s="19">
        <f>0.5*(AB23+N23)</f>
        <v>8.3125</v>
      </c>
    </row>
    <row r="24" spans="1:30" x14ac:dyDescent="0.25">
      <c r="A24" s="3" t="s">
        <v>18</v>
      </c>
      <c r="B24" s="2">
        <v>429521</v>
      </c>
      <c r="C24" s="2">
        <v>2</v>
      </c>
      <c r="D24" s="2">
        <v>1.5</v>
      </c>
      <c r="E24" s="2">
        <v>2</v>
      </c>
      <c r="F24" s="2">
        <v>2</v>
      </c>
      <c r="G24" s="2">
        <v>0.5</v>
      </c>
      <c r="H24" s="2">
        <f>SUM(C24:G24)</f>
        <v>8</v>
      </c>
      <c r="I24" s="2">
        <v>7</v>
      </c>
      <c r="J24" s="2">
        <v>10</v>
      </c>
      <c r="K24" s="2">
        <v>10</v>
      </c>
      <c r="L24" s="2"/>
      <c r="M24" s="2">
        <f>SUM(I24*2+J24+K24)/4</f>
        <v>8.5</v>
      </c>
      <c r="N24" s="2">
        <f>0.5*H24+0.5*M24</f>
        <v>8.25</v>
      </c>
      <c r="O24" s="8" t="s">
        <v>62</v>
      </c>
      <c r="P24" s="2"/>
      <c r="Q24" s="2"/>
      <c r="R24" s="2"/>
      <c r="S24" s="2"/>
      <c r="T24" s="2"/>
      <c r="U24" s="2">
        <f>SUM(P24:T24)</f>
        <v>0</v>
      </c>
      <c r="V24" s="2"/>
      <c r="W24" s="2"/>
      <c r="X24" s="2"/>
      <c r="Y24" s="2"/>
      <c r="Z24" s="2"/>
      <c r="AA24" s="2">
        <f>SUM(V24:Y24)/4</f>
        <v>0</v>
      </c>
      <c r="AB24" s="2">
        <f>0.5*U24+0.5*AA24</f>
        <v>0</v>
      </c>
      <c r="AC24" s="3"/>
      <c r="AD24" s="19">
        <f>0.5*(AB24+N24)</f>
        <v>4.125</v>
      </c>
    </row>
    <row r="25" spans="1:30" x14ac:dyDescent="0.25">
      <c r="A25" s="3" t="s">
        <v>19</v>
      </c>
      <c r="B25" s="2">
        <v>310573</v>
      </c>
      <c r="C25" s="2">
        <v>2</v>
      </c>
      <c r="D25" s="2">
        <v>2</v>
      </c>
      <c r="E25" s="2">
        <v>2</v>
      </c>
      <c r="F25" s="2">
        <v>1.5</v>
      </c>
      <c r="G25" s="2">
        <v>1</v>
      </c>
      <c r="H25" s="2">
        <f>SUM(C25:G25)</f>
        <v>8.5</v>
      </c>
      <c r="I25" s="2">
        <v>10</v>
      </c>
      <c r="J25" s="2">
        <v>10</v>
      </c>
      <c r="K25" s="2">
        <v>0</v>
      </c>
      <c r="L25" s="2"/>
      <c r="M25" s="2">
        <f>SUM(I25*2+J25+K25)/4</f>
        <v>7.5</v>
      </c>
      <c r="N25" s="2">
        <f>0.5*H25+0.5*M25</f>
        <v>8</v>
      </c>
      <c r="O25" s="8" t="s">
        <v>63</v>
      </c>
      <c r="P25" s="2"/>
      <c r="Q25" s="2"/>
      <c r="R25" s="2"/>
      <c r="S25" s="2"/>
      <c r="T25" s="2"/>
      <c r="U25" s="2">
        <f>SUM(P25:T25)</f>
        <v>0</v>
      </c>
      <c r="V25" s="2"/>
      <c r="W25" s="2"/>
      <c r="X25" s="2"/>
      <c r="Y25" s="2"/>
      <c r="Z25" s="2"/>
      <c r="AA25" s="2">
        <f>SUM(V25:Y25)/4</f>
        <v>0</v>
      </c>
      <c r="AB25" s="2">
        <f>0.5*U25+0.5*AA25</f>
        <v>0</v>
      </c>
      <c r="AC25" s="3"/>
      <c r="AD25" s="19">
        <f>0.5*(AB25+N25)</f>
        <v>4</v>
      </c>
    </row>
    <row r="26" spans="1:30" x14ac:dyDescent="0.25">
      <c r="A26" s="3" t="s">
        <v>20</v>
      </c>
      <c r="B26" s="2">
        <v>317291</v>
      </c>
      <c r="C26" s="2">
        <v>2</v>
      </c>
      <c r="D26" s="2">
        <v>2</v>
      </c>
      <c r="E26" s="2">
        <v>2</v>
      </c>
      <c r="F26" s="2">
        <v>1.5</v>
      </c>
      <c r="G26" s="2">
        <v>2</v>
      </c>
      <c r="H26" s="2">
        <f>SUM(C26:G26)</f>
        <v>9.5</v>
      </c>
      <c r="I26" s="2">
        <v>10</v>
      </c>
      <c r="J26" s="2">
        <v>10</v>
      </c>
      <c r="K26" s="2">
        <v>10</v>
      </c>
      <c r="L26" s="2"/>
      <c r="M26" s="2">
        <f>SUM(I26*2+J26+K26)/4</f>
        <v>10</v>
      </c>
      <c r="N26" s="2">
        <f>0.5*H26+0.5*M26</f>
        <v>9.75</v>
      </c>
      <c r="O26" s="8" t="s">
        <v>47</v>
      </c>
      <c r="P26" s="2"/>
      <c r="Q26" s="2"/>
      <c r="R26" s="2"/>
      <c r="S26" s="2"/>
      <c r="T26" s="2"/>
      <c r="U26" s="2">
        <f>SUM(P26:T26)</f>
        <v>0</v>
      </c>
      <c r="V26" s="2"/>
      <c r="W26" s="2"/>
      <c r="X26" s="2"/>
      <c r="Y26" s="2"/>
      <c r="Z26" s="2"/>
      <c r="AA26" s="2">
        <f>SUM(V26:Y26)/4</f>
        <v>0</v>
      </c>
      <c r="AB26" s="2">
        <f>0.5*U26+0.5*AA26</f>
        <v>0</v>
      </c>
      <c r="AC26" s="3"/>
      <c r="AD26" s="19">
        <f>0.5*(AB26+N26)</f>
        <v>4.875</v>
      </c>
    </row>
    <row r="27" spans="1:30" x14ac:dyDescent="0.25">
      <c r="A27" s="3" t="s">
        <v>21</v>
      </c>
      <c r="B27" s="2">
        <v>319725</v>
      </c>
      <c r="C27" s="2">
        <v>2</v>
      </c>
      <c r="D27" s="2">
        <v>2</v>
      </c>
      <c r="E27" s="2">
        <v>2</v>
      </c>
      <c r="F27" s="2">
        <v>2</v>
      </c>
      <c r="G27" s="2">
        <v>2</v>
      </c>
      <c r="H27" s="2">
        <f>SUM(C27:G27)</f>
        <v>10</v>
      </c>
      <c r="I27" s="2">
        <v>10</v>
      </c>
      <c r="J27" s="2">
        <v>10</v>
      </c>
      <c r="K27" s="2">
        <v>10</v>
      </c>
      <c r="L27" s="2"/>
      <c r="M27" s="2">
        <f>SUM(I27*2+J27+K27)/4</f>
        <v>10</v>
      </c>
      <c r="N27" s="2">
        <f>0.5*H27+0.5*M27</f>
        <v>10</v>
      </c>
      <c r="O27" s="8" t="s">
        <v>64</v>
      </c>
      <c r="P27" s="2"/>
      <c r="Q27" s="2"/>
      <c r="R27" s="2"/>
      <c r="S27" s="2"/>
      <c r="T27" s="2"/>
      <c r="U27" s="2">
        <f>SUM(P27:T27)</f>
        <v>0</v>
      </c>
      <c r="V27" s="2"/>
      <c r="W27" s="2"/>
      <c r="X27" s="2"/>
      <c r="Y27" s="2"/>
      <c r="Z27" s="2"/>
      <c r="AA27" s="2">
        <f>SUM(V27:Y27)/4</f>
        <v>0</v>
      </c>
      <c r="AB27" s="2">
        <f>0.5*U27+0.5*AA27</f>
        <v>0</v>
      </c>
      <c r="AC27" s="3"/>
      <c r="AD27" s="19">
        <f>0.5*(AB27+N27)</f>
        <v>5</v>
      </c>
    </row>
    <row r="28" spans="1:30" x14ac:dyDescent="0.25">
      <c r="A28" s="3" t="s">
        <v>22</v>
      </c>
      <c r="B28" s="2">
        <v>319118</v>
      </c>
      <c r="C28" s="2">
        <v>2</v>
      </c>
      <c r="D28" s="2">
        <v>2</v>
      </c>
      <c r="E28" s="2">
        <v>2</v>
      </c>
      <c r="F28" s="2">
        <v>2</v>
      </c>
      <c r="G28" s="2">
        <v>2</v>
      </c>
      <c r="H28" s="2">
        <f>SUM(C28:G28)</f>
        <v>10</v>
      </c>
      <c r="I28" s="2">
        <v>10</v>
      </c>
      <c r="J28" s="2">
        <v>10</v>
      </c>
      <c r="K28" s="2">
        <v>10</v>
      </c>
      <c r="L28" s="2"/>
      <c r="M28" s="2">
        <f>SUM(I28*2+J28+K28)/4</f>
        <v>10</v>
      </c>
      <c r="N28" s="2">
        <f>0.5*H28+0.5*M28</f>
        <v>10</v>
      </c>
      <c r="O28" s="8" t="s">
        <v>46</v>
      </c>
      <c r="P28" s="2"/>
      <c r="Q28" s="2"/>
      <c r="R28" s="2"/>
      <c r="S28" s="2"/>
      <c r="T28" s="2"/>
      <c r="U28" s="2">
        <f>SUM(P28:T28)</f>
        <v>0</v>
      </c>
      <c r="V28" s="2"/>
      <c r="W28" s="2"/>
      <c r="X28" s="2"/>
      <c r="Y28" s="2"/>
      <c r="Z28" s="2"/>
      <c r="AA28" s="2">
        <f>SUM(V28:Y28)/4</f>
        <v>0</v>
      </c>
      <c r="AB28" s="2">
        <f>0.5*U28+0.5*AA28</f>
        <v>0</v>
      </c>
      <c r="AC28" s="3"/>
      <c r="AD28" s="19">
        <f>0.5*(AB28+N28)</f>
        <v>5</v>
      </c>
    </row>
    <row r="29" spans="1:30" x14ac:dyDescent="0.25">
      <c r="A29" s="7" t="s">
        <v>23</v>
      </c>
      <c r="B29" s="2">
        <v>309078</v>
      </c>
      <c r="C29" s="2">
        <v>2</v>
      </c>
      <c r="D29" s="2">
        <v>2</v>
      </c>
      <c r="E29" s="2">
        <v>1.5</v>
      </c>
      <c r="F29" s="2">
        <v>0.5</v>
      </c>
      <c r="G29" s="2">
        <v>0</v>
      </c>
      <c r="H29" s="2">
        <f>SUM(C29:G29)</f>
        <v>6</v>
      </c>
      <c r="I29" s="2"/>
      <c r="J29" s="2"/>
      <c r="K29" s="2"/>
      <c r="L29" s="9">
        <v>7</v>
      </c>
      <c r="M29" s="2">
        <f>L29</f>
        <v>7</v>
      </c>
      <c r="N29" s="2">
        <f>0.5*H29+0.5*M29</f>
        <v>6.5</v>
      </c>
      <c r="O29" s="3" t="s">
        <v>65</v>
      </c>
      <c r="P29" s="2"/>
      <c r="Q29" s="2"/>
      <c r="R29" s="2"/>
      <c r="S29" s="2"/>
      <c r="T29" s="2"/>
      <c r="U29" s="2">
        <f>SUM(P29:T29)</f>
        <v>0</v>
      </c>
      <c r="V29" s="2"/>
      <c r="W29" s="2"/>
      <c r="X29" s="2"/>
      <c r="Y29" s="2"/>
      <c r="Z29" s="2"/>
      <c r="AA29" s="2">
        <f>SUM(V29:Y29)/4</f>
        <v>0</v>
      </c>
      <c r="AB29" s="2">
        <f>0.5*U29+0.5*AA29</f>
        <v>0</v>
      </c>
      <c r="AC29" s="3"/>
      <c r="AD29" s="19">
        <f>0.5*(AB29+N29)</f>
        <v>3.25</v>
      </c>
    </row>
    <row r="30" spans="1:30" x14ac:dyDescent="0.25">
      <c r="A30" s="3" t="s">
        <v>24</v>
      </c>
      <c r="B30" s="2">
        <v>318548</v>
      </c>
      <c r="C30" s="2">
        <v>2</v>
      </c>
      <c r="D30" s="2">
        <v>2</v>
      </c>
      <c r="E30" s="2">
        <v>2</v>
      </c>
      <c r="F30" s="2">
        <v>2</v>
      </c>
      <c r="G30" s="2">
        <v>2</v>
      </c>
      <c r="H30" s="2">
        <f>SUM(C30:G30)</f>
        <v>10</v>
      </c>
      <c r="I30" s="2">
        <v>10</v>
      </c>
      <c r="J30" s="2">
        <v>10</v>
      </c>
      <c r="K30" s="2">
        <v>10</v>
      </c>
      <c r="L30" s="2"/>
      <c r="M30" s="2">
        <f>SUM(I30*2+J30+K30)/4</f>
        <v>10</v>
      </c>
      <c r="N30" s="2">
        <f>0.5*H30+0.5*M30</f>
        <v>10</v>
      </c>
      <c r="O30" s="3" t="s">
        <v>64</v>
      </c>
      <c r="P30" s="2">
        <v>2</v>
      </c>
      <c r="Q30" s="2">
        <v>2</v>
      </c>
      <c r="R30" s="2">
        <v>2</v>
      </c>
      <c r="S30" s="2">
        <v>2</v>
      </c>
      <c r="T30" s="2">
        <v>2</v>
      </c>
      <c r="U30" s="2">
        <f>SUM(P30:T30)</f>
        <v>10</v>
      </c>
      <c r="V30" s="2"/>
      <c r="W30" s="2"/>
      <c r="X30" s="2"/>
      <c r="Y30" s="2"/>
      <c r="Z30" s="2"/>
      <c r="AA30" s="16">
        <v>10</v>
      </c>
      <c r="AB30" s="2">
        <f>0.5*U30+0.5*AA30</f>
        <v>10</v>
      </c>
      <c r="AC30" s="17" t="s">
        <v>84</v>
      </c>
      <c r="AD30" s="19">
        <f>0.5*(AB30+N30)</f>
        <v>10</v>
      </c>
    </row>
    <row r="31" spans="1:30" x14ac:dyDescent="0.25">
      <c r="A31" s="3" t="s">
        <v>25</v>
      </c>
      <c r="B31" s="2">
        <v>318897</v>
      </c>
      <c r="C31" s="2">
        <v>2</v>
      </c>
      <c r="D31" s="2">
        <v>1.5</v>
      </c>
      <c r="E31" s="2">
        <v>2</v>
      </c>
      <c r="F31" s="2">
        <v>2</v>
      </c>
      <c r="G31" s="2">
        <v>0.5</v>
      </c>
      <c r="H31" s="2">
        <f>SUM(C31:G31)</f>
        <v>8</v>
      </c>
      <c r="I31" s="2"/>
      <c r="J31" s="2">
        <v>10</v>
      </c>
      <c r="K31" s="2">
        <v>10</v>
      </c>
      <c r="L31" s="2"/>
      <c r="M31" s="2">
        <f>SUM(I31*2+J31+K31)/4</f>
        <v>5</v>
      </c>
      <c r="N31" s="2">
        <f>0.5*H31+0.5*M31</f>
        <v>6.5</v>
      </c>
      <c r="O31" s="3" t="s">
        <v>66</v>
      </c>
      <c r="P31" s="2">
        <v>2</v>
      </c>
      <c r="Q31" s="2">
        <v>0.5</v>
      </c>
      <c r="R31" s="2">
        <v>0.1</v>
      </c>
      <c r="S31" s="2">
        <v>0</v>
      </c>
      <c r="T31" s="2">
        <v>0</v>
      </c>
      <c r="U31" s="2">
        <f>SUM(P31:T31)</f>
        <v>2.6</v>
      </c>
      <c r="V31" s="2"/>
      <c r="W31" s="2"/>
      <c r="X31" s="2"/>
      <c r="Y31" s="2"/>
      <c r="Z31" s="2"/>
      <c r="AA31" s="16">
        <v>10</v>
      </c>
      <c r="AB31" s="18">
        <f>0.5*U31+0.5*AA31</f>
        <v>6.3</v>
      </c>
      <c r="AC31" s="17" t="s">
        <v>83</v>
      </c>
      <c r="AD31" s="19">
        <f>0.5*(AB31+N31)</f>
        <v>6.4</v>
      </c>
    </row>
    <row r="32" spans="1:30" x14ac:dyDescent="0.25">
      <c r="A32" s="7" t="s">
        <v>26</v>
      </c>
      <c r="B32" s="2">
        <v>318808</v>
      </c>
      <c r="C32" s="2">
        <v>2</v>
      </c>
      <c r="D32" s="2">
        <v>2</v>
      </c>
      <c r="E32" s="2">
        <v>2</v>
      </c>
      <c r="F32" s="2">
        <v>1</v>
      </c>
      <c r="G32" s="2">
        <v>1</v>
      </c>
      <c r="H32" s="2">
        <f>SUM(C32:G32)</f>
        <v>8</v>
      </c>
      <c r="I32" s="2">
        <v>10</v>
      </c>
      <c r="J32" s="2">
        <v>5</v>
      </c>
      <c r="K32" s="2"/>
      <c r="L32" s="2"/>
      <c r="M32" s="2">
        <f>SUM(I32*2+J32+K32)/4</f>
        <v>6.25</v>
      </c>
      <c r="N32" s="2">
        <f>0.5*H32+0.5*M32</f>
        <v>7.125</v>
      </c>
      <c r="O32" s="3" t="s">
        <v>67</v>
      </c>
      <c r="P32" s="2">
        <v>2</v>
      </c>
      <c r="Q32" s="2">
        <v>2</v>
      </c>
      <c r="R32" s="2">
        <v>2</v>
      </c>
      <c r="S32" s="2">
        <v>1</v>
      </c>
      <c r="T32" s="2">
        <v>2</v>
      </c>
      <c r="U32" s="2">
        <f>SUM(P32:T32)</f>
        <v>9</v>
      </c>
      <c r="V32" s="2"/>
      <c r="W32" s="2"/>
      <c r="X32" s="2"/>
      <c r="Y32" s="2"/>
      <c r="Z32" s="2"/>
      <c r="AA32" s="16">
        <v>10</v>
      </c>
      <c r="AB32" s="18">
        <f>0.5*U32+0.5*AA32</f>
        <v>9.5</v>
      </c>
      <c r="AC32" s="17" t="s">
        <v>82</v>
      </c>
      <c r="AD32" s="19">
        <f>0.5*(AB32+N32)</f>
        <v>8.3125</v>
      </c>
    </row>
    <row r="33" spans="1:30" x14ac:dyDescent="0.25">
      <c r="A33" s="3" t="s">
        <v>27</v>
      </c>
      <c r="B33" s="2">
        <v>314061</v>
      </c>
      <c r="C33" s="2">
        <v>2</v>
      </c>
      <c r="D33" s="2"/>
      <c r="E33" s="2"/>
      <c r="F33" s="2"/>
      <c r="G33" s="2"/>
      <c r="H33" s="2">
        <f>SUM(C33:G33)</f>
        <v>2</v>
      </c>
      <c r="I33" s="2">
        <v>0</v>
      </c>
      <c r="J33" s="2">
        <v>0</v>
      </c>
      <c r="K33" s="2">
        <v>0</v>
      </c>
      <c r="L33" s="2"/>
      <c r="M33" s="2">
        <f>SUM(I33*2+J33+K33)/4</f>
        <v>0</v>
      </c>
      <c r="N33" s="2">
        <f>0.5*H33+0.5*M33</f>
        <v>1</v>
      </c>
      <c r="O33" s="6" t="s">
        <v>59</v>
      </c>
      <c r="P33" s="2">
        <v>2</v>
      </c>
      <c r="Q33" s="2">
        <v>0</v>
      </c>
      <c r="R33" s="2">
        <v>0</v>
      </c>
      <c r="S33" s="2">
        <v>0</v>
      </c>
      <c r="T33" s="2">
        <v>0</v>
      </c>
      <c r="U33" s="2">
        <f>SUM(P33:T33)</f>
        <v>2</v>
      </c>
      <c r="V33" s="2"/>
      <c r="W33" s="2"/>
      <c r="X33" s="2"/>
      <c r="Y33" s="2"/>
      <c r="Z33" s="2"/>
      <c r="AA33" s="16">
        <v>10</v>
      </c>
      <c r="AB33" s="18">
        <f>0.5*U33+0.5*AA33</f>
        <v>6</v>
      </c>
      <c r="AC33" s="17" t="s">
        <v>81</v>
      </c>
      <c r="AD33" s="19">
        <f>0.5*(AB33+N33)</f>
        <v>3.5</v>
      </c>
    </row>
    <row r="34" spans="1:30" x14ac:dyDescent="0.25">
      <c r="A34" s="3" t="s">
        <v>28</v>
      </c>
      <c r="B34" s="2">
        <v>319076</v>
      </c>
      <c r="C34" s="2">
        <v>2</v>
      </c>
      <c r="D34" s="2">
        <v>2</v>
      </c>
      <c r="E34" s="2">
        <v>0.5</v>
      </c>
      <c r="F34" s="2">
        <v>0.5</v>
      </c>
      <c r="G34" s="2">
        <v>0</v>
      </c>
      <c r="H34" s="2">
        <f>SUM(C34:G34)</f>
        <v>5</v>
      </c>
      <c r="I34" s="2">
        <v>0</v>
      </c>
      <c r="J34" s="2">
        <v>0</v>
      </c>
      <c r="K34" s="2">
        <v>0</v>
      </c>
      <c r="L34" s="2"/>
      <c r="M34" s="2">
        <f>SUM(I34*2+J34+K34)/4</f>
        <v>0</v>
      </c>
      <c r="N34" s="2">
        <f>0.5*H34+0.5*M34</f>
        <v>2.5</v>
      </c>
      <c r="O34" s="3" t="s">
        <v>68</v>
      </c>
      <c r="P34" s="2"/>
      <c r="Q34" s="2"/>
      <c r="R34" s="2"/>
      <c r="S34" s="2"/>
      <c r="T34" s="2"/>
      <c r="U34" s="2">
        <f>SUM(P34:T34)</f>
        <v>0</v>
      </c>
      <c r="V34" s="2"/>
      <c r="W34" s="2"/>
      <c r="X34" s="2"/>
      <c r="Y34" s="2"/>
      <c r="Z34" s="2"/>
      <c r="AA34" s="2">
        <f>SUM(V34:Y34)/4</f>
        <v>0</v>
      </c>
      <c r="AB34" s="18">
        <f>0.5*U34+0.5*AA34</f>
        <v>0</v>
      </c>
      <c r="AC34" s="3"/>
      <c r="AD34" s="19">
        <f>0.5*(AB34+N34)</f>
        <v>1.25</v>
      </c>
    </row>
    <row r="35" spans="1:30" x14ac:dyDescent="0.25">
      <c r="A35" s="3" t="s">
        <v>29</v>
      </c>
      <c r="B35" s="2">
        <v>306148</v>
      </c>
      <c r="C35" s="2">
        <v>2</v>
      </c>
      <c r="D35" s="2">
        <v>0</v>
      </c>
      <c r="E35" s="2">
        <v>0</v>
      </c>
      <c r="F35" s="2">
        <v>0</v>
      </c>
      <c r="G35" s="2">
        <v>0</v>
      </c>
      <c r="H35" s="2">
        <f>SUM(C35:G35)</f>
        <v>2</v>
      </c>
      <c r="I35" s="2">
        <v>0</v>
      </c>
      <c r="J35" s="2">
        <v>0</v>
      </c>
      <c r="K35" s="2">
        <v>0</v>
      </c>
      <c r="L35" s="2"/>
      <c r="M35" s="2">
        <f>SUM(I35*2+J35+K35)/4</f>
        <v>0</v>
      </c>
      <c r="N35" s="2">
        <f>0.5*H35+0.5*M35</f>
        <v>1</v>
      </c>
      <c r="O35" s="6" t="s">
        <v>59</v>
      </c>
      <c r="P35" s="2">
        <v>2</v>
      </c>
      <c r="Q35" s="2">
        <v>0</v>
      </c>
      <c r="R35" s="2">
        <v>0</v>
      </c>
      <c r="S35" s="2">
        <v>0</v>
      </c>
      <c r="T35" s="2">
        <v>0</v>
      </c>
      <c r="U35" s="2">
        <f>SUM(P35:T35)</f>
        <v>2</v>
      </c>
      <c r="V35" s="2"/>
      <c r="W35" s="2"/>
      <c r="X35" s="2"/>
      <c r="Y35" s="2"/>
      <c r="Z35" s="2"/>
      <c r="AA35" s="16">
        <v>10</v>
      </c>
      <c r="AB35" s="18">
        <f>0.5*U35+0.5*AA35</f>
        <v>6</v>
      </c>
      <c r="AC35" s="17" t="s">
        <v>80</v>
      </c>
      <c r="AD35" s="19">
        <f>0.5*(AB35+N35)</f>
        <v>3.5</v>
      </c>
    </row>
    <row r="36" spans="1:30" x14ac:dyDescent="0.25">
      <c r="A36" s="3" t="s">
        <v>30</v>
      </c>
      <c r="B36" s="2">
        <v>426895</v>
      </c>
      <c r="C36" s="2">
        <v>2</v>
      </c>
      <c r="D36" s="2">
        <v>2</v>
      </c>
      <c r="E36" s="2">
        <v>2</v>
      </c>
      <c r="F36" s="2">
        <v>2</v>
      </c>
      <c r="G36" s="2">
        <v>1</v>
      </c>
      <c r="H36" s="2">
        <f>SUM(C36:G36)</f>
        <v>9</v>
      </c>
      <c r="I36" s="2"/>
      <c r="J36" s="2">
        <v>10</v>
      </c>
      <c r="K36" s="2">
        <v>10</v>
      </c>
      <c r="L36" s="2"/>
      <c r="M36" s="2">
        <f>SUM(I36*2+J36+K36)/4</f>
        <v>5</v>
      </c>
      <c r="N36" s="2">
        <f>0.5*H36+0.5*M36</f>
        <v>7</v>
      </c>
      <c r="O36" s="3" t="s">
        <v>69</v>
      </c>
      <c r="P36" s="2"/>
      <c r="Q36" s="2"/>
      <c r="R36" s="2"/>
      <c r="S36" s="2"/>
      <c r="T36" s="2"/>
      <c r="U36" s="2">
        <f>SUM(P36:T36)</f>
        <v>0</v>
      </c>
      <c r="V36" s="2"/>
      <c r="W36" s="2"/>
      <c r="X36" s="2"/>
      <c r="Y36" s="2"/>
      <c r="Z36" s="2"/>
      <c r="AA36" s="2">
        <f>SUM(V36:Y36)/4</f>
        <v>0</v>
      </c>
      <c r="AB36" s="2">
        <f>0.5*U36+0.5*AA36</f>
        <v>0</v>
      </c>
      <c r="AC36" s="3"/>
      <c r="AD36" s="19">
        <f>0.5*(AB36+N36)</f>
        <v>3.5</v>
      </c>
    </row>
    <row r="37" spans="1:30" x14ac:dyDescent="0.25">
      <c r="A37" s="3" t="s">
        <v>31</v>
      </c>
      <c r="B37" s="2">
        <v>432061</v>
      </c>
      <c r="C37" s="2">
        <v>2</v>
      </c>
      <c r="D37" s="2">
        <v>2</v>
      </c>
      <c r="E37" s="2">
        <v>1</v>
      </c>
      <c r="F37" s="2">
        <v>0</v>
      </c>
      <c r="G37" s="2">
        <v>0</v>
      </c>
      <c r="H37" s="2">
        <f>SUM(C37:G37)</f>
        <v>5</v>
      </c>
      <c r="I37" s="2">
        <v>10</v>
      </c>
      <c r="J37" s="2">
        <v>10</v>
      </c>
      <c r="K37" s="2">
        <v>10</v>
      </c>
      <c r="L37" s="2"/>
      <c r="M37" s="2">
        <f>SUM(I37*2+J37+K37)/4</f>
        <v>10</v>
      </c>
      <c r="N37" s="2">
        <f>0.5*H37+0.5*M37</f>
        <v>7.5</v>
      </c>
      <c r="O37" s="3" t="s">
        <v>70</v>
      </c>
      <c r="P37" s="2"/>
      <c r="Q37" s="2"/>
      <c r="R37" s="2"/>
      <c r="S37" s="2"/>
      <c r="T37" s="2"/>
      <c r="U37" s="2">
        <f>SUM(P37:T37)</f>
        <v>0</v>
      </c>
      <c r="V37" s="2"/>
      <c r="W37" s="2"/>
      <c r="X37" s="2"/>
      <c r="Y37" s="2"/>
      <c r="Z37" s="2"/>
      <c r="AA37" s="2">
        <f>SUM(V37:Y37)/4</f>
        <v>0</v>
      </c>
      <c r="AB37" s="2">
        <f>0.5*U37+0.5*AA37</f>
        <v>0</v>
      </c>
      <c r="AC37" s="3"/>
      <c r="AD37" s="19">
        <f>0.5*(AB37+N37)</f>
        <v>3.75</v>
      </c>
    </row>
    <row r="38" spans="1:30" x14ac:dyDescent="0.25">
      <c r="A38" s="11" t="s">
        <v>32</v>
      </c>
      <c r="B38" s="12">
        <v>314173</v>
      </c>
      <c r="C38" s="12"/>
      <c r="D38" s="12"/>
      <c r="E38" s="12"/>
      <c r="F38" s="12"/>
      <c r="G38" s="12"/>
      <c r="H38" s="12">
        <f>SUM(C38:G38)</f>
        <v>0</v>
      </c>
      <c r="I38" s="12"/>
      <c r="J38" s="12"/>
      <c r="K38" s="12"/>
      <c r="L38" s="12"/>
      <c r="M38" s="12">
        <f>SUM(I38*2+J38+K38)/4</f>
        <v>0</v>
      </c>
      <c r="N38" s="12">
        <f>0.5*H38+0.5*M38</f>
        <v>0</v>
      </c>
      <c r="O38" s="11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>
        <f>0.5*U38+0.5*AA38</f>
        <v>0</v>
      </c>
      <c r="AC38" s="3"/>
      <c r="AD38" s="2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3" workbookViewId="0">
      <selection activeCell="E7" sqref="E7"/>
    </sheetView>
  </sheetViews>
  <sheetFormatPr defaultRowHeight="15" x14ac:dyDescent="0.25"/>
  <cols>
    <col min="1" max="1" width="32.42578125" customWidth="1"/>
    <col min="5" max="5" width="36.42578125" customWidth="1"/>
    <col min="6" max="6" width="9.140625" style="21"/>
  </cols>
  <sheetData>
    <row r="1" spans="1:6" x14ac:dyDescent="0.25">
      <c r="A1" s="2" t="s">
        <v>33</v>
      </c>
      <c r="B1" t="s">
        <v>126</v>
      </c>
      <c r="C1" t="s">
        <v>127</v>
      </c>
      <c r="D1" t="s">
        <v>128</v>
      </c>
      <c r="E1" t="s">
        <v>125</v>
      </c>
      <c r="F1" s="21" t="s">
        <v>123</v>
      </c>
    </row>
    <row r="2" spans="1:6" x14ac:dyDescent="0.25">
      <c r="A2" s="2"/>
    </row>
    <row r="3" spans="1:6" x14ac:dyDescent="0.25">
      <c r="A3" s="2"/>
    </row>
    <row r="4" spans="1:6" x14ac:dyDescent="0.25">
      <c r="A4" s="2"/>
    </row>
    <row r="5" spans="1:6" x14ac:dyDescent="0.25">
      <c r="A5" s="3"/>
    </row>
    <row r="6" spans="1:6" x14ac:dyDescent="0.25">
      <c r="A6" s="11" t="s">
        <v>0</v>
      </c>
    </row>
    <row r="7" spans="1:6" x14ac:dyDescent="0.25">
      <c r="A7" s="3" t="s">
        <v>1</v>
      </c>
      <c r="B7" t="s">
        <v>90</v>
      </c>
      <c r="C7" t="s">
        <v>90</v>
      </c>
      <c r="D7" t="s">
        <v>90</v>
      </c>
    </row>
    <row r="8" spans="1:6" x14ac:dyDescent="0.25">
      <c r="A8" s="7" t="s">
        <v>2</v>
      </c>
      <c r="B8" t="s">
        <v>90</v>
      </c>
      <c r="C8" t="s">
        <v>90</v>
      </c>
      <c r="D8" t="s">
        <v>90</v>
      </c>
    </row>
    <row r="9" spans="1:6" x14ac:dyDescent="0.25">
      <c r="A9" s="3" t="s">
        <v>3</v>
      </c>
      <c r="B9" t="s">
        <v>90</v>
      </c>
      <c r="C9" t="s">
        <v>90</v>
      </c>
      <c r="D9" t="s">
        <v>90</v>
      </c>
    </row>
    <row r="10" spans="1:6" x14ac:dyDescent="0.25">
      <c r="A10" s="7" t="s">
        <v>4</v>
      </c>
      <c r="B10" t="s">
        <v>92</v>
      </c>
      <c r="C10" t="s">
        <v>114</v>
      </c>
    </row>
    <row r="11" spans="1:6" x14ac:dyDescent="0.25">
      <c r="A11" s="7" t="s">
        <v>5</v>
      </c>
      <c r="B11" t="s">
        <v>107</v>
      </c>
      <c r="C11" t="s">
        <v>108</v>
      </c>
    </row>
    <row r="12" spans="1:6" x14ac:dyDescent="0.25">
      <c r="A12" s="3" t="s">
        <v>6</v>
      </c>
      <c r="B12" t="s">
        <v>91</v>
      </c>
      <c r="C12" t="s">
        <v>109</v>
      </c>
    </row>
    <row r="13" spans="1:6" x14ac:dyDescent="0.25">
      <c r="A13" s="7" t="s">
        <v>7</v>
      </c>
      <c r="B13" t="s">
        <v>95</v>
      </c>
      <c r="C13" t="s">
        <v>95</v>
      </c>
    </row>
    <row r="14" spans="1:6" x14ac:dyDescent="0.25">
      <c r="A14" s="3" t="s">
        <v>8</v>
      </c>
      <c r="B14" t="s">
        <v>93</v>
      </c>
      <c r="C14" t="s">
        <v>110</v>
      </c>
    </row>
    <row r="15" spans="1:6" x14ac:dyDescent="0.25">
      <c r="A15" s="3" t="s">
        <v>9</v>
      </c>
      <c r="B15" t="s">
        <v>93</v>
      </c>
      <c r="C15" t="s">
        <v>111</v>
      </c>
    </row>
    <row r="16" spans="1:6" x14ac:dyDescent="0.25">
      <c r="A16" s="3" t="s">
        <v>10</v>
      </c>
      <c r="B16" t="s">
        <v>90</v>
      </c>
      <c r="C16" t="s">
        <v>90</v>
      </c>
    </row>
    <row r="17" spans="1:5" x14ac:dyDescent="0.25">
      <c r="A17" s="3" t="s">
        <v>11</v>
      </c>
      <c r="B17" t="s">
        <v>90</v>
      </c>
      <c r="C17" t="s">
        <v>90</v>
      </c>
    </row>
    <row r="18" spans="1:5" x14ac:dyDescent="0.25">
      <c r="A18" s="3" t="s">
        <v>12</v>
      </c>
      <c r="B18" t="s">
        <v>94</v>
      </c>
      <c r="C18" t="s">
        <v>112</v>
      </c>
    </row>
    <row r="19" spans="1:5" x14ac:dyDescent="0.25">
      <c r="A19" s="3" t="s">
        <v>13</v>
      </c>
      <c r="B19" t="s">
        <v>90</v>
      </c>
      <c r="C19" t="s">
        <v>90</v>
      </c>
    </row>
    <row r="20" spans="1:5" x14ac:dyDescent="0.25">
      <c r="A20" s="7" t="s">
        <v>14</v>
      </c>
      <c r="B20" t="s">
        <v>95</v>
      </c>
      <c r="C20" t="s">
        <v>95</v>
      </c>
    </row>
    <row r="21" spans="1:5" x14ac:dyDescent="0.25">
      <c r="A21" s="3" t="s">
        <v>15</v>
      </c>
      <c r="B21" t="s">
        <v>96</v>
      </c>
      <c r="C21" t="s">
        <v>113</v>
      </c>
    </row>
    <row r="22" spans="1:5" x14ac:dyDescent="0.25">
      <c r="A22" s="3" t="s">
        <v>16</v>
      </c>
      <c r="B22" t="s">
        <v>90</v>
      </c>
      <c r="C22" t="s">
        <v>90</v>
      </c>
    </row>
    <row r="23" spans="1:5" x14ac:dyDescent="0.25">
      <c r="A23" s="3" t="s">
        <v>17</v>
      </c>
      <c r="B23" t="s">
        <v>97</v>
      </c>
      <c r="C23" t="s">
        <v>114</v>
      </c>
    </row>
    <row r="24" spans="1:5" x14ac:dyDescent="0.25">
      <c r="A24" s="3" t="s">
        <v>18</v>
      </c>
      <c r="B24" t="s">
        <v>93</v>
      </c>
      <c r="C24" t="s">
        <v>115</v>
      </c>
    </row>
    <row r="25" spans="1:5" x14ac:dyDescent="0.25">
      <c r="A25" s="3" t="s">
        <v>19</v>
      </c>
      <c r="B25" t="s">
        <v>90</v>
      </c>
      <c r="C25" t="s">
        <v>90</v>
      </c>
    </row>
    <row r="26" spans="1:5" x14ac:dyDescent="0.25">
      <c r="A26" s="3" t="s">
        <v>20</v>
      </c>
      <c r="B26" t="s">
        <v>101</v>
      </c>
      <c r="C26" t="s">
        <v>113</v>
      </c>
    </row>
    <row r="27" spans="1:5" x14ac:dyDescent="0.25">
      <c r="A27" s="3" t="s">
        <v>21</v>
      </c>
      <c r="B27" t="s">
        <v>98</v>
      </c>
      <c r="C27" t="s">
        <v>108</v>
      </c>
    </row>
    <row r="28" spans="1:5" x14ac:dyDescent="0.25">
      <c r="A28" s="3" t="s">
        <v>22</v>
      </c>
      <c r="B28" t="s">
        <v>99</v>
      </c>
      <c r="C28" t="s">
        <v>117</v>
      </c>
    </row>
    <row r="29" spans="1:5" x14ac:dyDescent="0.25">
      <c r="A29" s="7" t="s">
        <v>23</v>
      </c>
      <c r="B29" t="s">
        <v>100</v>
      </c>
      <c r="C29" t="s">
        <v>116</v>
      </c>
    </row>
    <row r="30" spans="1:5" x14ac:dyDescent="0.25">
      <c r="A30" s="3" t="s">
        <v>24</v>
      </c>
      <c r="B30" t="s">
        <v>102</v>
      </c>
      <c r="C30" t="s">
        <v>118</v>
      </c>
    </row>
    <row r="31" spans="1:5" x14ac:dyDescent="0.25">
      <c r="A31" s="3" t="s">
        <v>25</v>
      </c>
      <c r="B31" t="s">
        <v>103</v>
      </c>
      <c r="C31" t="s">
        <v>108</v>
      </c>
    </row>
    <row r="32" spans="1:5" x14ac:dyDescent="0.25">
      <c r="A32" s="7" t="s">
        <v>26</v>
      </c>
      <c r="B32" t="s">
        <v>114</v>
      </c>
      <c r="C32" t="s">
        <v>120</v>
      </c>
      <c r="E32" t="s">
        <v>124</v>
      </c>
    </row>
    <row r="33" spans="1:3" x14ac:dyDescent="0.25">
      <c r="A33" s="3" t="s">
        <v>27</v>
      </c>
      <c r="B33" t="s">
        <v>90</v>
      </c>
      <c r="C33" t="s">
        <v>90</v>
      </c>
    </row>
    <row r="34" spans="1:3" x14ac:dyDescent="0.25">
      <c r="A34" s="3" t="s">
        <v>28</v>
      </c>
      <c r="B34" t="s">
        <v>104</v>
      </c>
      <c r="C34" t="s">
        <v>121</v>
      </c>
    </row>
    <row r="35" spans="1:3" x14ac:dyDescent="0.25">
      <c r="A35" s="3" t="s">
        <v>29</v>
      </c>
      <c r="B35" t="s">
        <v>105</v>
      </c>
      <c r="C35" t="s">
        <v>117</v>
      </c>
    </row>
    <row r="36" spans="1:3" x14ac:dyDescent="0.25">
      <c r="A36" s="3" t="s">
        <v>30</v>
      </c>
      <c r="B36" t="s">
        <v>106</v>
      </c>
      <c r="C36" t="s">
        <v>122</v>
      </c>
    </row>
    <row r="37" spans="1:3" x14ac:dyDescent="0.25">
      <c r="A37" s="3" t="s">
        <v>31</v>
      </c>
      <c r="B37" t="s">
        <v>93</v>
      </c>
      <c r="C37" t="s">
        <v>93</v>
      </c>
    </row>
    <row r="38" spans="1:3" x14ac:dyDescent="0.25">
      <c r="A38" s="11" t="s">
        <v>32</v>
      </c>
    </row>
    <row r="41" spans="1:3" x14ac:dyDescent="0.25">
      <c r="B41" t="s">
        <v>119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CAR SCORES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2016-02-04T20:20:56Z</dcterms:modified>
</cp:coreProperties>
</file>